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000" windowHeight="9135" activeTab="0"/>
  </bookViews>
  <sheets>
    <sheet name="ZGŁOSZENIE" sheetId="1" r:id="rId1"/>
    <sheet name="KARTA_OCENY" sheetId="2" state="hidden" r:id="rId2"/>
    <sheet name="SŁOWNIK" sheetId="3" state="hidden" r:id="rId3"/>
    <sheet name="PANEL_PRACOWNIKA" sheetId="4" state="hidden" r:id="rId4"/>
  </sheets>
  <definedNames>
    <definedName name="_xlnm._FilterDatabase" localSheetId="2" hidden="1">'SŁOWNIK'!$A$1:$B$104</definedName>
    <definedName name="_xlfn.COUNTIFS" hidden="1">#NAME?</definedName>
    <definedName name="dziedzina_nauki">'SŁOWNIK'!#REF!</definedName>
    <definedName name="_xlnm.Print_Area" localSheetId="1">'KARTA_OCENY'!$A$1:$K$38</definedName>
    <definedName name="_xlnm.Print_Area" localSheetId="0">'ZGŁOSZENIE'!$A$2:$R$113</definedName>
    <definedName name="Ocena_projektu">'SŁOWNIK'!$A:$A</definedName>
  </definedNames>
  <calcPr fullCalcOnLoad="1"/>
</workbook>
</file>

<file path=xl/sharedStrings.xml><?xml version="1.0" encoding="utf-8"?>
<sst xmlns="http://schemas.openxmlformats.org/spreadsheetml/2006/main" count="164" uniqueCount="80">
  <si>
    <t>3. Komplementarność współpracujących zespołów (zasoby ludzkie, infrastruktura, inne elementy)</t>
  </si>
  <si>
    <t>1. Jakość naukowa projektu</t>
  </si>
  <si>
    <t>2. Oryginalność pomysłu</t>
  </si>
  <si>
    <t>Komentarz ewaluatora w odniesieniu do poniższych parametrów projektu:</t>
  </si>
  <si>
    <t>4.  Udział młodych naukowców i jego wpływ na rezulaty współpracy</t>
  </si>
  <si>
    <t>wybierz z listy</t>
  </si>
  <si>
    <t>Ogólna ocena projektu (skala 1-5):</t>
  </si>
  <si>
    <r>
      <t xml:space="preserve">5. Potencjał rozwinięcia współpracy w kierunku wielostronnych inicjatyw UE </t>
    </r>
    <r>
      <rPr>
        <b/>
        <sz val="10"/>
        <color indexed="8"/>
        <rFont val="Arial"/>
        <family val="2"/>
      </rPr>
      <t>(dotyczy współpracy z krajami UE i EOG)</t>
    </r>
  </si>
  <si>
    <t>Adres jednostki naukowej / uczelni:</t>
  </si>
  <si>
    <t>Ulica:</t>
  </si>
  <si>
    <t>Nr budynku:</t>
  </si>
  <si>
    <t>Nr lokalu:</t>
  </si>
  <si>
    <t>Kod:</t>
  </si>
  <si>
    <t>Miejscowość:</t>
  </si>
  <si>
    <t>e-mail:</t>
  </si>
  <si>
    <t>Nr telefonu:</t>
  </si>
  <si>
    <t>Imię:</t>
  </si>
  <si>
    <t>Nazwisko:</t>
  </si>
  <si>
    <t>Dane kontaktowe koordynatora projektu ze strony polskiej:</t>
  </si>
  <si>
    <t>Tytuł / stopień:</t>
  </si>
  <si>
    <t>DANE O PARTNERZE z POLSKI</t>
  </si>
  <si>
    <t>POBYT W POLSCE:</t>
  </si>
  <si>
    <t>Łączna ilość dni dla wszystkich uczestników:</t>
  </si>
  <si>
    <t>TAK</t>
  </si>
  <si>
    <t>NIE</t>
  </si>
  <si>
    <t>Łączna ilość podróży w obie strony do Polski:</t>
  </si>
  <si>
    <t>CZY W PROJEKCIE BIORĄ UDZIAŁ MŁODZI NAUKOWCY:</t>
  </si>
  <si>
    <t>DANE ORGANIZACYJNE i MERYTORYCZNE</t>
  </si>
  <si>
    <t>INFORMACJA o perspektywach projektu w zakresie współpracy wielostronnej, np. projekty UE itp. :</t>
  </si>
  <si>
    <t>OŚWIADCZENIE KIEROWNIKA JEDNOSTKI:</t>
  </si>
  <si>
    <t>Oświadczam, że, podpisując niniejsze zgłoszenie, jednocześnie akceptację deklarację finansowania projektu z działalności statutowej lub z innych środków własnych.</t>
  </si>
  <si>
    <t>imię, nazwisko i funkcja kierownika jednostki, e-podpis</t>
  </si>
  <si>
    <t>koniec</t>
  </si>
  <si>
    <t xml:space="preserve">Dziedzina nauki: </t>
  </si>
  <si>
    <t>Karta oceny wniosku - Program wymiany osobowej w ramach projektów naukowych między Polską a Republiką Czeską  na lata 2016-17</t>
  </si>
  <si>
    <t>Nazwa jednostki naukowej lub uczelni (w jęz. ANGIELSKIM):</t>
  </si>
  <si>
    <t>Tytuł projektu (w jęz. POLSKIM):</t>
  </si>
  <si>
    <t>Tytuł projektu (w jęz. ANGIELSKIM):</t>
  </si>
  <si>
    <t>Jednostka org. uczelni, np. instytut / wydział (w jęz. ANGIELSKIM):</t>
  </si>
  <si>
    <t>Jednostka org. uczelni, np. instytut / wydział (w jęz. POLSKIM):</t>
  </si>
  <si>
    <t>data, tytuł / stopień, imię i nazwisko eksperta</t>
  </si>
  <si>
    <t>Automatyczne czynności pracownika</t>
  </si>
  <si>
    <t>Kliknij, by ZAMKNĄĆ BEZ ZAPISYWANIA, bo stracisz e-podpis !</t>
  </si>
  <si>
    <t>DZIEDZINA:</t>
  </si>
  <si>
    <t>1. Tworzenie ZESTAWIENIA 
2.  Zapisywanie karty oceny (z nazwą dziedziny)</t>
  </si>
  <si>
    <t>nauki biologiczne</t>
  </si>
  <si>
    <t>nauki chemiczne</t>
  </si>
  <si>
    <t>nauki ekonomiczne</t>
  </si>
  <si>
    <t>nauki farmaceutyczne</t>
  </si>
  <si>
    <t>nauki fizyczne</t>
  </si>
  <si>
    <t>nauki humanistyczne</t>
  </si>
  <si>
    <t>nauki leśne</t>
  </si>
  <si>
    <t>nauki matematyczne</t>
  </si>
  <si>
    <t>nauki medyczne</t>
  </si>
  <si>
    <t>nauki o kulturze fizycznej</t>
  </si>
  <si>
    <t>nauki o zdrowiu</t>
  </si>
  <si>
    <t>nauki o Ziemi</t>
  </si>
  <si>
    <t>nauki prawne</t>
  </si>
  <si>
    <t>nauki rolnicze</t>
  </si>
  <si>
    <t>nauki społeczne</t>
  </si>
  <si>
    <t>nauki techniczne</t>
  </si>
  <si>
    <t>nauki teologiczne</t>
  </si>
  <si>
    <t>sztuki filmowe</t>
  </si>
  <si>
    <t>sztuki muzyczne</t>
  </si>
  <si>
    <t>sztuki plastyczne</t>
  </si>
  <si>
    <t>sztuki teatralne</t>
  </si>
  <si>
    <t/>
  </si>
  <si>
    <t>wybierz z listy - 0 0</t>
  </si>
  <si>
    <t>inne - wpisz ręcznie</t>
  </si>
  <si>
    <r>
      <rPr>
        <b/>
        <sz val="14"/>
        <rFont val="Times New Roman"/>
        <family val="1"/>
      </rPr>
      <t xml:space="preserve">Podstawa prawna: </t>
    </r>
    <r>
      <rPr>
        <sz val="14"/>
        <rFont val="Times New Roman"/>
        <family val="1"/>
      </rPr>
      <t>Umowa między Rządem Rzeczypospolitej Polskiej a Rządem Republiki Słowackiej o współpracy naukowo – technicznej, podpisana w Warszawie 18 listopada 2004 r.</t>
    </r>
  </si>
  <si>
    <t>ZGŁOSZENIE tematu do programu wymiany osobowej w ramach projektów naukowych między Polską a Republiką Słowacką na lata 2016-17</t>
  </si>
  <si>
    <t>Nazwa jednostki naukowej lub uczelni ze SŁOWACJI:</t>
  </si>
  <si>
    <t>Adres jednostki naukowej / uczelni ze SŁOWACJI:</t>
  </si>
  <si>
    <t>Dane kontaktowe koordynatora projektu ze SŁOWACJI:</t>
  </si>
  <si>
    <t>POBYT W SŁOWACJI:</t>
  </si>
  <si>
    <t>Łączna ilość podróży w obie strony do Słowacji:</t>
  </si>
  <si>
    <t>DANE O PARTNERZE ze SŁOWACJI</t>
  </si>
  <si>
    <t>..\..\..\..\..\Desktop\zestawienia_karty_ocen - słowacja\zestawienie.xlsm</t>
  </si>
  <si>
    <t>C:\users\wmajos\desktop\Rejestr-rekrutacja.xlsm</t>
  </si>
  <si>
    <t>Nazwa jednostki naukowej lub uczelni (w jęz. POLSKIM):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</si>
</sst>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3"/>
      <color indexed="8"/>
      <name val="Arial"/>
      <family val="2"/>
    </font>
    <font>
      <sz val="11"/>
      <color indexed="55"/>
      <name val="Calibri"/>
      <family val="2"/>
    </font>
    <font>
      <sz val="10"/>
      <color indexed="55"/>
      <name val="Arial"/>
      <family val="2"/>
    </font>
    <font>
      <b/>
      <sz val="11"/>
      <color indexed="55"/>
      <name val="Calibri"/>
      <family val="2"/>
    </font>
    <font>
      <b/>
      <sz val="13"/>
      <name val="Times New Roman"/>
      <family val="1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11"/>
      <color theme="0" tint="-0.3499799966812134"/>
      <name val="Calibri"/>
      <family val="2"/>
    </font>
    <font>
      <sz val="10"/>
      <color theme="0" tint="-0.3499799966812134"/>
      <name val="Arial"/>
      <family val="2"/>
    </font>
    <font>
      <b/>
      <sz val="11"/>
      <color theme="0" tint="-0.3499799966812134"/>
      <name val="Calibri"/>
      <family val="2"/>
    </font>
    <font>
      <u val="single"/>
      <sz val="10"/>
      <color theme="10"/>
      <name val="Calibri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/>
      </right>
      <top style="thin">
        <color theme="0"/>
      </top>
      <bottom/>
    </border>
    <border>
      <left style="thin"/>
      <right style="thin"/>
      <top style="thin"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/>
      <bottom style="thin"/>
    </border>
    <border>
      <left/>
      <right/>
      <top/>
      <bottom style="thin"/>
    </border>
    <border>
      <left/>
      <right style="thin">
        <color theme="0"/>
      </right>
      <top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/>
      </right>
      <top style="thin">
        <color theme="0"/>
      </top>
      <bottom style="thin">
        <color theme="0" tint="-0.4999699890613556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62" fillId="24" borderId="0" applyNumberFormat="0" applyBorder="0" applyAlignment="0" applyProtection="0"/>
    <xf numFmtId="0" fontId="5" fillId="25" borderId="0" applyNumberFormat="0" applyBorder="0" applyAlignment="0" applyProtection="0"/>
    <xf numFmtId="0" fontId="62" fillId="26" borderId="0" applyNumberFormat="0" applyBorder="0" applyAlignment="0" applyProtection="0"/>
    <xf numFmtId="0" fontId="5" fillId="17" borderId="0" applyNumberFormat="0" applyBorder="0" applyAlignment="0" applyProtection="0"/>
    <xf numFmtId="0" fontId="62" fillId="27" borderId="0" applyNumberFormat="0" applyBorder="0" applyAlignment="0" applyProtection="0"/>
    <xf numFmtId="0" fontId="5" fillId="19" borderId="0" applyNumberFormat="0" applyBorder="0" applyAlignment="0" applyProtection="0"/>
    <xf numFmtId="0" fontId="62" fillId="28" borderId="0" applyNumberFormat="0" applyBorder="0" applyAlignment="0" applyProtection="0"/>
    <xf numFmtId="0" fontId="5" fillId="29" borderId="0" applyNumberFormat="0" applyBorder="0" applyAlignment="0" applyProtection="0"/>
    <xf numFmtId="0" fontId="62" fillId="30" borderId="0" applyNumberFormat="0" applyBorder="0" applyAlignment="0" applyProtection="0"/>
    <xf numFmtId="0" fontId="5" fillId="31" borderId="0" applyNumberFormat="0" applyBorder="0" applyAlignment="0" applyProtection="0"/>
    <xf numFmtId="0" fontId="62" fillId="32" borderId="0" applyNumberFormat="0" applyBorder="0" applyAlignment="0" applyProtection="0"/>
    <xf numFmtId="0" fontId="5" fillId="33" borderId="0" applyNumberFormat="0" applyBorder="0" applyAlignment="0" applyProtection="0"/>
    <xf numFmtId="0" fontId="62" fillId="34" borderId="0" applyNumberFormat="0" applyBorder="0" applyAlignment="0" applyProtection="0"/>
    <xf numFmtId="0" fontId="5" fillId="35" borderId="0" applyNumberFormat="0" applyBorder="0" applyAlignment="0" applyProtection="0"/>
    <xf numFmtId="0" fontId="62" fillId="36" borderId="0" applyNumberFormat="0" applyBorder="0" applyAlignment="0" applyProtection="0"/>
    <xf numFmtId="0" fontId="5" fillId="37" borderId="0" applyNumberFormat="0" applyBorder="0" applyAlignment="0" applyProtection="0"/>
    <xf numFmtId="0" fontId="62" fillId="38" borderId="0" applyNumberFormat="0" applyBorder="0" applyAlignment="0" applyProtection="0"/>
    <xf numFmtId="0" fontId="5" fillId="39" borderId="0" applyNumberFormat="0" applyBorder="0" applyAlignment="0" applyProtection="0"/>
    <xf numFmtId="0" fontId="62" fillId="40" borderId="0" applyNumberFormat="0" applyBorder="0" applyAlignment="0" applyProtection="0"/>
    <xf numFmtId="0" fontId="5" fillId="29" borderId="0" applyNumberFormat="0" applyBorder="0" applyAlignment="0" applyProtection="0"/>
    <xf numFmtId="0" fontId="62" fillId="41" borderId="0" applyNumberFormat="0" applyBorder="0" applyAlignment="0" applyProtection="0"/>
    <xf numFmtId="0" fontId="5" fillId="31" borderId="0" applyNumberFormat="0" applyBorder="0" applyAlignment="0" applyProtection="0"/>
    <xf numFmtId="0" fontId="62" fillId="42" borderId="0" applyNumberFormat="0" applyBorder="0" applyAlignment="0" applyProtection="0"/>
    <xf numFmtId="0" fontId="5" fillId="43" borderId="0" applyNumberFormat="0" applyBorder="0" applyAlignment="0" applyProtection="0"/>
    <xf numFmtId="0" fontId="63" fillId="44" borderId="1" applyNumberFormat="0" applyAlignment="0" applyProtection="0"/>
    <xf numFmtId="0" fontId="6" fillId="13" borderId="2" applyNumberFormat="0" applyAlignment="0" applyProtection="0"/>
    <xf numFmtId="0" fontId="64" fillId="45" borderId="3" applyNumberFormat="0" applyAlignment="0" applyProtection="0"/>
    <xf numFmtId="0" fontId="7" fillId="46" borderId="4" applyNumberFormat="0" applyAlignment="0" applyProtection="0"/>
    <xf numFmtId="0" fontId="8" fillId="7" borderId="0" applyNumberFormat="0" applyBorder="0" applyAlignment="0" applyProtection="0"/>
    <xf numFmtId="0" fontId="65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9" fillId="0" borderId="6" applyNumberFormat="0" applyFill="0" applyAlignment="0" applyProtection="0"/>
    <xf numFmtId="0" fontId="68" fillId="48" borderId="7" applyNumberFormat="0" applyAlignment="0" applyProtection="0"/>
    <xf numFmtId="0" fontId="10" fillId="49" borderId="8" applyNumberFormat="0" applyAlignment="0" applyProtection="0"/>
    <xf numFmtId="0" fontId="69" fillId="0" borderId="9" applyNumberFormat="0" applyFill="0" applyAlignment="0" applyProtection="0"/>
    <xf numFmtId="0" fontId="11" fillId="0" borderId="10" applyNumberFormat="0" applyFill="0" applyAlignment="0" applyProtection="0"/>
    <xf numFmtId="0" fontId="70" fillId="0" borderId="11" applyNumberFormat="0" applyFill="0" applyAlignment="0" applyProtection="0"/>
    <xf numFmtId="0" fontId="12" fillId="0" borderId="12" applyNumberFormat="0" applyFill="0" applyAlignment="0" applyProtection="0"/>
    <xf numFmtId="0" fontId="71" fillId="0" borderId="13" applyNumberFormat="0" applyFill="0" applyAlignment="0" applyProtection="0"/>
    <xf numFmtId="0" fontId="13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72" fillId="51" borderId="0" applyNumberFormat="0" applyBorder="0" applyAlignment="0" applyProtection="0"/>
    <xf numFmtId="0" fontId="3" fillId="0" borderId="0">
      <alignment/>
      <protection/>
    </xf>
    <xf numFmtId="0" fontId="73" fillId="45" borderId="1" applyNumberFormat="0" applyAlignment="0" applyProtection="0"/>
    <xf numFmtId="0" fontId="15" fillId="46" borderId="2" applyNumberFormat="0" applyAlignment="0" applyProtection="0"/>
    <xf numFmtId="9" fontId="0" fillId="0" borderId="0" applyFont="0" applyFill="0" applyBorder="0" applyAlignment="0" applyProtection="0"/>
    <xf numFmtId="0" fontId="74" fillId="0" borderId="15" applyNumberFormat="0" applyFill="0" applyAlignment="0" applyProtection="0"/>
    <xf numFmtId="0" fontId="16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4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78" fillId="54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74" fillId="0" borderId="20" xfId="0" applyFont="1" applyBorder="1" applyAlignment="1">
      <alignment/>
    </xf>
    <xf numFmtId="0" fontId="79" fillId="0" borderId="20" xfId="0" applyFont="1" applyBorder="1" applyAlignment="1">
      <alignment/>
    </xf>
    <xf numFmtId="0" fontId="79" fillId="0" borderId="21" xfId="0" applyFont="1" applyBorder="1" applyAlignment="1">
      <alignment/>
    </xf>
    <xf numFmtId="0" fontId="80" fillId="0" borderId="20" xfId="0" applyFont="1" applyBorder="1" applyAlignment="1">
      <alignment/>
    </xf>
    <xf numFmtId="0" fontId="26" fillId="0" borderId="22" xfId="86" applyFont="1" applyBorder="1">
      <alignment/>
      <protection/>
    </xf>
    <xf numFmtId="0" fontId="25" fillId="0" borderId="20" xfId="86" applyFont="1" applyBorder="1">
      <alignment/>
      <protection/>
    </xf>
    <xf numFmtId="0" fontId="26" fillId="0" borderId="20" xfId="86" applyFont="1" applyBorder="1">
      <alignment/>
      <protection/>
    </xf>
    <xf numFmtId="0" fontId="26" fillId="0" borderId="23" xfId="86" applyFont="1" applyBorder="1">
      <alignment/>
      <protection/>
    </xf>
    <xf numFmtId="0" fontId="25" fillId="0" borderId="21" xfId="86" applyFont="1" applyBorder="1">
      <alignment/>
      <protection/>
    </xf>
    <xf numFmtId="0" fontId="26" fillId="0" borderId="21" xfId="86" applyFont="1" applyBorder="1">
      <alignment/>
      <protection/>
    </xf>
    <xf numFmtId="0" fontId="80" fillId="0" borderId="20" xfId="0" applyFont="1" applyBorder="1" applyAlignment="1" applyProtection="1">
      <alignment horizontal="center" vertical="center"/>
      <protection locked="0"/>
    </xf>
    <xf numFmtId="0" fontId="79" fillId="0" borderId="22" xfId="0" applyFont="1" applyBorder="1" applyAlignment="1">
      <alignment/>
    </xf>
    <xf numFmtId="0" fontId="80" fillId="0" borderId="22" xfId="0" applyFont="1" applyBorder="1" applyAlignment="1">
      <alignment/>
    </xf>
    <xf numFmtId="0" fontId="79" fillId="0" borderId="23" xfId="0" applyFont="1" applyBorder="1" applyAlignment="1">
      <alignment/>
    </xf>
    <xf numFmtId="0" fontId="79" fillId="0" borderId="0" xfId="0" applyFont="1" applyAlignment="1">
      <alignment/>
    </xf>
    <xf numFmtId="0" fontId="79" fillId="55" borderId="0" xfId="0" applyFont="1" applyFill="1" applyAlignment="1">
      <alignment/>
    </xf>
    <xf numFmtId="0" fontId="74" fillId="0" borderId="19" xfId="0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79" fillId="0" borderId="24" xfId="0" applyFont="1" applyBorder="1" applyAlignment="1">
      <alignment/>
    </xf>
    <xf numFmtId="0" fontId="74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28" fillId="55" borderId="25" xfId="86" applyFont="1" applyFill="1" applyBorder="1" applyAlignment="1">
      <alignment horizontal="center" vertical="center" wrapText="1"/>
      <protection/>
    </xf>
    <xf numFmtId="0" fontId="28" fillId="55" borderId="26" xfId="86" applyFont="1" applyFill="1" applyBorder="1" applyAlignment="1">
      <alignment horizontal="center" vertical="center" wrapText="1"/>
      <protection/>
    </xf>
    <xf numFmtId="0" fontId="28" fillId="55" borderId="20" xfId="86" applyFont="1" applyFill="1" applyBorder="1" applyAlignment="1">
      <alignment vertical="center" wrapText="1"/>
      <protection/>
    </xf>
    <xf numFmtId="0" fontId="81" fillId="0" borderId="20" xfId="0" applyFont="1" applyBorder="1" applyAlignment="1">
      <alignment/>
    </xf>
    <xf numFmtId="0" fontId="82" fillId="0" borderId="20" xfId="0" applyFont="1" applyBorder="1" applyAlignment="1">
      <alignment/>
    </xf>
    <xf numFmtId="0" fontId="79" fillId="56" borderId="0" xfId="0" applyFont="1" applyFill="1" applyBorder="1" applyAlignment="1">
      <alignment/>
    </xf>
    <xf numFmtId="0" fontId="79" fillId="56" borderId="0" xfId="0" applyFont="1" applyFill="1" applyBorder="1" applyAlignment="1">
      <alignment horizontal="center" vertical="center"/>
    </xf>
    <xf numFmtId="0" fontId="79" fillId="56" borderId="0" xfId="0" applyFont="1" applyFill="1" applyBorder="1" applyAlignment="1">
      <alignment horizontal="left" vertical="center"/>
    </xf>
    <xf numFmtId="0" fontId="66" fillId="56" borderId="0" xfId="71" applyFill="1" applyBorder="1" applyAlignment="1">
      <alignment horizontal="left" vertical="center"/>
    </xf>
    <xf numFmtId="0" fontId="79" fillId="0" borderId="20" xfId="0" applyFont="1" applyBorder="1" applyAlignment="1">
      <alignment/>
    </xf>
    <xf numFmtId="0" fontId="79" fillId="0" borderId="27" xfId="0" applyFont="1" applyBorder="1" applyAlignment="1">
      <alignment/>
    </xf>
    <xf numFmtId="0" fontId="32" fillId="0" borderId="25" xfId="0" applyFont="1" applyBorder="1" applyAlignment="1">
      <alignment horizontal="left" vertical="center" shrinkToFit="1"/>
    </xf>
    <xf numFmtId="0" fontId="32" fillId="0" borderId="20" xfId="0" applyFont="1" applyBorder="1" applyAlignment="1">
      <alignment/>
    </xf>
    <xf numFmtId="0" fontId="34" fillId="0" borderId="20" xfId="0" applyFont="1" applyBorder="1" applyAlignment="1">
      <alignment/>
    </xf>
    <xf numFmtId="0" fontId="34" fillId="0" borderId="25" xfId="0" applyFont="1" applyBorder="1" applyAlignment="1">
      <alignment/>
    </xf>
    <xf numFmtId="0" fontId="34" fillId="55" borderId="20" xfId="0" applyFont="1" applyFill="1" applyBorder="1" applyAlignment="1">
      <alignment/>
    </xf>
    <xf numFmtId="0" fontId="32" fillId="55" borderId="20" xfId="0" applyFont="1" applyFill="1" applyBorder="1" applyAlignment="1">
      <alignment/>
    </xf>
    <xf numFmtId="0" fontId="34" fillId="55" borderId="25" xfId="0" applyFont="1" applyFill="1" applyBorder="1" applyAlignment="1">
      <alignment/>
    </xf>
    <xf numFmtId="0" fontId="32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/>
    </xf>
    <xf numFmtId="0" fontId="28" fillId="0" borderId="20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>
      <alignment/>
    </xf>
    <xf numFmtId="0" fontId="34" fillId="0" borderId="28" xfId="0" applyFont="1" applyBorder="1" applyAlignment="1">
      <alignment/>
    </xf>
    <xf numFmtId="0" fontId="34" fillId="55" borderId="27" xfId="0" applyFont="1" applyFill="1" applyBorder="1" applyAlignment="1">
      <alignment/>
    </xf>
    <xf numFmtId="0" fontId="34" fillId="0" borderId="20" xfId="0" applyFont="1" applyBorder="1" applyAlignment="1">
      <alignment/>
    </xf>
    <xf numFmtId="0" fontId="34" fillId="55" borderId="22" xfId="0" applyFont="1" applyFill="1" applyBorder="1" applyAlignment="1">
      <alignment/>
    </xf>
    <xf numFmtId="0" fontId="32" fillId="55" borderId="25" xfId="0" applyFont="1" applyFill="1" applyBorder="1" applyAlignment="1">
      <alignment shrinkToFi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83" fillId="55" borderId="25" xfId="0" applyFont="1" applyFill="1" applyBorder="1" applyAlignment="1">
      <alignment horizontal="center" vertical="center" shrinkToFit="1"/>
    </xf>
    <xf numFmtId="0" fontId="83" fillId="0" borderId="25" xfId="0" applyFont="1" applyBorder="1" applyAlignment="1">
      <alignment horizontal="left" vertical="center" shrinkToFit="1"/>
    </xf>
    <xf numFmtId="0" fontId="10" fillId="43" borderId="30" xfId="62" applyFont="1" applyBorder="1" applyAlignment="1">
      <alignment horizontal="center" vertical="center" wrapText="1"/>
    </xf>
    <xf numFmtId="0" fontId="79" fillId="55" borderId="31" xfId="0" applyFont="1" applyFill="1" applyBorder="1" applyAlignment="1">
      <alignment/>
    </xf>
    <xf numFmtId="0" fontId="82" fillId="0" borderId="20" xfId="0" applyFont="1" applyBorder="1" applyAlignment="1">
      <alignment horizontal="center" shrinkToFit="1"/>
    </xf>
    <xf numFmtId="0" fontId="0" fillId="0" borderId="27" xfId="0" applyBorder="1" applyAlignment="1">
      <alignment/>
    </xf>
    <xf numFmtId="0" fontId="79" fillId="55" borderId="20" xfId="0" applyFont="1" applyFill="1" applyBorder="1" applyAlignment="1">
      <alignment/>
    </xf>
    <xf numFmtId="0" fontId="25" fillId="55" borderId="20" xfId="86" applyFont="1" applyFill="1" applyBorder="1" applyAlignment="1">
      <alignment/>
      <protection/>
    </xf>
    <xf numFmtId="0" fontId="0" fillId="55" borderId="20" xfId="0" applyFill="1" applyBorder="1" applyAlignment="1">
      <alignment/>
    </xf>
    <xf numFmtId="0" fontId="82" fillId="55" borderId="20" xfId="0" applyFont="1" applyFill="1" applyBorder="1" applyAlignment="1">
      <alignment/>
    </xf>
    <xf numFmtId="0" fontId="25" fillId="55" borderId="20" xfId="86" applyFont="1" applyFill="1" applyBorder="1" applyAlignment="1">
      <alignment horizontal="left" vertical="center"/>
      <protection/>
    </xf>
    <xf numFmtId="0" fontId="83" fillId="0" borderId="27" xfId="0" applyFont="1" applyBorder="1" applyAlignment="1">
      <alignment horizontal="left" vertical="center" shrinkToFit="1"/>
    </xf>
    <xf numFmtId="0" fontId="25" fillId="55" borderId="20" xfId="86" applyFont="1" applyFill="1" applyBorder="1" applyAlignment="1" applyProtection="1">
      <alignment horizontal="center" vertical="center"/>
      <protection locked="0"/>
    </xf>
    <xf numFmtId="0" fontId="74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4" fillId="0" borderId="20" xfId="0" applyFont="1" applyBorder="1" applyAlignment="1" applyProtection="1">
      <alignment vertical="center" shrinkToFit="1"/>
      <protection locked="0"/>
    </xf>
    <xf numFmtId="0" fontId="83" fillId="55" borderId="20" xfId="0" applyFont="1" applyFill="1" applyBorder="1" applyAlignment="1">
      <alignment/>
    </xf>
    <xf numFmtId="0" fontId="82" fillId="0" borderId="21" xfId="0" applyFont="1" applyBorder="1" applyAlignment="1" applyProtection="1">
      <alignment/>
      <protection locked="0"/>
    </xf>
    <xf numFmtId="0" fontId="84" fillId="0" borderId="22" xfId="0" applyFont="1" applyBorder="1" applyAlignment="1">
      <alignment horizontal="center" vertical="center"/>
    </xf>
    <xf numFmtId="0" fontId="84" fillId="0" borderId="20" xfId="0" applyFont="1" applyBorder="1" applyAlignment="1">
      <alignment shrinkToFit="1"/>
    </xf>
    <xf numFmtId="0" fontId="84" fillId="0" borderId="20" xfId="0" applyFont="1" applyBorder="1" applyAlignment="1">
      <alignment/>
    </xf>
    <xf numFmtId="0" fontId="85" fillId="0" borderId="22" xfId="86" applyFont="1" applyBorder="1" applyAlignment="1">
      <alignment horizontal="center" vertical="center"/>
      <protection/>
    </xf>
    <xf numFmtId="0" fontId="84" fillId="0" borderId="32" xfId="0" applyFont="1" applyBorder="1" applyAlignment="1">
      <alignment horizontal="center" vertical="center"/>
    </xf>
    <xf numFmtId="0" fontId="84" fillId="0" borderId="27" xfId="0" applyFont="1" applyBorder="1" applyAlignment="1">
      <alignment/>
    </xf>
    <xf numFmtId="0" fontId="84" fillId="0" borderId="23" xfId="0" applyFont="1" applyBorder="1" applyAlignment="1">
      <alignment horizontal="center" vertical="center"/>
    </xf>
    <xf numFmtId="0" fontId="84" fillId="0" borderId="21" xfId="0" applyFont="1" applyBorder="1" applyAlignment="1">
      <alignment/>
    </xf>
    <xf numFmtId="0" fontId="84" fillId="55" borderId="20" xfId="0" applyFont="1" applyFill="1" applyBorder="1" applyAlignment="1">
      <alignment horizontal="center" vertical="center"/>
    </xf>
    <xf numFmtId="0" fontId="84" fillId="55" borderId="20" xfId="0" applyFont="1" applyFill="1" applyBorder="1" applyAlignment="1">
      <alignment/>
    </xf>
    <xf numFmtId="0" fontId="86" fillId="0" borderId="20" xfId="0" applyFont="1" applyBorder="1" applyAlignment="1">
      <alignment/>
    </xf>
    <xf numFmtId="0" fontId="84" fillId="0" borderId="20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/>
    </xf>
    <xf numFmtId="0" fontId="44" fillId="0" borderId="31" xfId="71" applyFont="1" applyBorder="1" applyAlignment="1">
      <alignment horizontal="center" vertical="center" wrapText="1"/>
    </xf>
    <xf numFmtId="0" fontId="87" fillId="0" borderId="20" xfId="71" applyFont="1" applyBorder="1" applyAlignment="1">
      <alignment horizontal="center" vertical="center" wrapText="1"/>
    </xf>
    <xf numFmtId="0" fontId="66" fillId="0" borderId="20" xfId="71" applyBorder="1" applyAlignment="1">
      <alignment wrapText="1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5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4" fillId="0" borderId="25" xfId="0" applyFont="1" applyBorder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22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 shrinkToFit="1"/>
      <protection locked="0"/>
    </xf>
    <xf numFmtId="0" fontId="34" fillId="0" borderId="26" xfId="0" applyFont="1" applyBorder="1" applyAlignment="1" applyProtection="1">
      <alignment horizontal="left" vertical="center" shrinkToFit="1"/>
      <protection locked="0"/>
    </xf>
    <xf numFmtId="0" fontId="34" fillId="0" borderId="22" xfId="0" applyFont="1" applyBorder="1" applyAlignment="1" applyProtection="1">
      <alignment horizontal="left" vertical="center" shrinkToFit="1"/>
      <protection locked="0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/>
    </xf>
    <xf numFmtId="0" fontId="28" fillId="57" borderId="25" xfId="86" applyFont="1" applyFill="1" applyBorder="1" applyAlignment="1">
      <alignment horizontal="center" vertical="center" wrapText="1"/>
      <protection/>
    </xf>
    <xf numFmtId="0" fontId="28" fillId="57" borderId="26" xfId="86" applyFont="1" applyFill="1" applyBorder="1" applyAlignment="1">
      <alignment horizontal="center" vertical="center" wrapText="1"/>
      <protection/>
    </xf>
    <xf numFmtId="0" fontId="28" fillId="57" borderId="22" xfId="86" applyFont="1" applyFill="1" applyBorder="1" applyAlignment="1">
      <alignment horizontal="center" vertical="center" wrapText="1"/>
      <protection/>
    </xf>
    <xf numFmtId="0" fontId="28" fillId="0" borderId="25" xfId="0" applyFont="1" applyBorder="1" applyAlignment="1" applyProtection="1">
      <alignment horizontal="left" vertical="center" wrapText="1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5" xfId="0" applyFont="1" applyBorder="1" applyAlignment="1">
      <alignment horizontal="center" wrapText="1"/>
    </xf>
    <xf numFmtId="0" fontId="34" fillId="0" borderId="25" xfId="0" applyFont="1" applyBorder="1" applyAlignment="1">
      <alignment horizontal="justify" vertical="center" wrapText="1"/>
    </xf>
    <xf numFmtId="0" fontId="34" fillId="0" borderId="26" xfId="0" applyFont="1" applyBorder="1" applyAlignment="1">
      <alignment horizontal="justify" vertical="center" wrapText="1"/>
    </xf>
    <xf numFmtId="0" fontId="34" fillId="0" borderId="22" xfId="0" applyFont="1" applyBorder="1" applyAlignment="1">
      <alignment horizontal="justify" vertical="center" wrapText="1"/>
    </xf>
    <xf numFmtId="0" fontId="33" fillId="57" borderId="25" xfId="86" applyFont="1" applyFill="1" applyBorder="1" applyAlignment="1">
      <alignment horizontal="center" vertical="center" wrapText="1"/>
      <protection/>
    </xf>
    <xf numFmtId="0" fontId="33" fillId="57" borderId="26" xfId="86" applyFont="1" applyFill="1" applyBorder="1" applyAlignment="1">
      <alignment horizontal="center" vertical="center" wrapText="1"/>
      <protection/>
    </xf>
    <xf numFmtId="0" fontId="33" fillId="57" borderId="22" xfId="86" applyFont="1" applyFill="1" applyBorder="1" applyAlignment="1">
      <alignment horizontal="center" vertical="center" wrapText="1"/>
      <protection/>
    </xf>
    <xf numFmtId="0" fontId="43" fillId="0" borderId="25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8" xfId="0" applyFont="1" applyBorder="1" applyAlignment="1" applyProtection="1">
      <alignment horizontal="center" wrapText="1"/>
      <protection locked="0"/>
    </xf>
    <xf numFmtId="0" fontId="34" fillId="0" borderId="36" xfId="0" applyFont="1" applyBorder="1" applyAlignment="1" applyProtection="1">
      <alignment horizontal="center" wrapText="1"/>
      <protection locked="0"/>
    </xf>
    <xf numFmtId="0" fontId="34" fillId="0" borderId="32" xfId="0" applyFont="1" applyBorder="1" applyAlignment="1" applyProtection="1">
      <alignment horizontal="center" wrapText="1"/>
      <protection locked="0"/>
    </xf>
    <xf numFmtId="0" fontId="34" fillId="0" borderId="25" xfId="0" applyFont="1" applyBorder="1" applyAlignment="1" applyProtection="1">
      <alignment horizontal="left" vertical="top" wrapText="1"/>
      <protection locked="0"/>
    </xf>
    <xf numFmtId="0" fontId="34" fillId="0" borderId="26" xfId="0" applyFont="1" applyBorder="1" applyAlignment="1" applyProtection="1">
      <alignment horizontal="left" vertical="top" wrapText="1"/>
      <protection locked="0"/>
    </xf>
    <xf numFmtId="0" fontId="34" fillId="0" borderId="22" xfId="0" applyFont="1" applyBorder="1" applyAlignment="1" applyProtection="1">
      <alignment horizontal="left" vertical="top" wrapText="1"/>
      <protection locked="0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79" fillId="0" borderId="37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0" fontId="79" fillId="0" borderId="39" xfId="0" applyFont="1" applyBorder="1" applyAlignment="1">
      <alignment horizontal="center"/>
    </xf>
    <xf numFmtId="0" fontId="79" fillId="0" borderId="28" xfId="0" applyFont="1" applyBorder="1" applyAlignment="1" applyProtection="1">
      <alignment horizontal="center"/>
      <protection locked="0"/>
    </xf>
    <xf numFmtId="0" fontId="79" fillId="0" borderId="36" xfId="0" applyFont="1" applyBorder="1" applyAlignment="1" applyProtection="1">
      <alignment horizontal="center"/>
      <protection locked="0"/>
    </xf>
    <xf numFmtId="0" fontId="79" fillId="0" borderId="32" xfId="0" applyFont="1" applyBorder="1" applyAlignment="1" applyProtection="1">
      <alignment horizontal="center"/>
      <protection locked="0"/>
    </xf>
    <xf numFmtId="0" fontId="79" fillId="0" borderId="40" xfId="0" applyFont="1" applyBorder="1" applyAlignment="1" applyProtection="1">
      <alignment horizontal="center"/>
      <protection locked="0"/>
    </xf>
    <xf numFmtId="0" fontId="79" fillId="0" borderId="41" xfId="0" applyFont="1" applyBorder="1" applyAlignment="1" applyProtection="1">
      <alignment horizontal="center"/>
      <protection locked="0"/>
    </xf>
    <xf numFmtId="0" fontId="79" fillId="0" borderId="42" xfId="0" applyFont="1" applyBorder="1" applyAlignment="1" applyProtection="1">
      <alignment horizontal="center"/>
      <protection locked="0"/>
    </xf>
    <xf numFmtId="0" fontId="79" fillId="0" borderId="43" xfId="0" applyFont="1" applyBorder="1" applyAlignment="1" applyProtection="1">
      <alignment horizontal="left" vertical="top"/>
      <protection locked="0"/>
    </xf>
    <xf numFmtId="0" fontId="79" fillId="0" borderId="44" xfId="0" applyFont="1" applyBorder="1" applyAlignment="1" applyProtection="1">
      <alignment horizontal="left" vertical="top"/>
      <protection locked="0"/>
    </xf>
    <xf numFmtId="0" fontId="79" fillId="0" borderId="45" xfId="0" applyFont="1" applyBorder="1" applyAlignment="1" applyProtection="1">
      <alignment horizontal="left" vertical="top"/>
      <protection locked="0"/>
    </xf>
    <xf numFmtId="0" fontId="89" fillId="0" borderId="25" xfId="0" applyFont="1" applyBorder="1" applyAlignment="1">
      <alignment horizontal="left" vertical="center"/>
    </xf>
    <xf numFmtId="0" fontId="89" fillId="0" borderId="26" xfId="0" applyFont="1" applyBorder="1" applyAlignment="1">
      <alignment horizontal="left" vertical="center"/>
    </xf>
    <xf numFmtId="0" fontId="89" fillId="0" borderId="22" xfId="0" applyFont="1" applyBorder="1" applyAlignment="1">
      <alignment horizontal="left" vertical="center"/>
    </xf>
    <xf numFmtId="0" fontId="80" fillId="0" borderId="46" xfId="0" applyFont="1" applyBorder="1" applyAlignment="1">
      <alignment horizontal="left"/>
    </xf>
    <xf numFmtId="0" fontId="80" fillId="0" borderId="47" xfId="0" applyFont="1" applyBorder="1" applyAlignment="1">
      <alignment horizontal="left"/>
    </xf>
    <xf numFmtId="0" fontId="80" fillId="0" borderId="48" xfId="0" applyFont="1" applyBorder="1" applyAlignment="1">
      <alignment horizontal="left"/>
    </xf>
    <xf numFmtId="0" fontId="80" fillId="0" borderId="46" xfId="0" applyFont="1" applyBorder="1" applyAlignment="1">
      <alignment horizontal="left" vertical="center"/>
    </xf>
    <xf numFmtId="0" fontId="80" fillId="0" borderId="47" xfId="0" applyFont="1" applyBorder="1" applyAlignment="1">
      <alignment horizontal="left" vertical="center"/>
    </xf>
    <xf numFmtId="0" fontId="80" fillId="0" borderId="48" xfId="0" applyFont="1" applyBorder="1" applyAlignment="1">
      <alignment horizontal="left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27" fillId="57" borderId="25" xfId="86" applyFont="1" applyFill="1" applyBorder="1" applyAlignment="1">
      <alignment horizontal="center" vertical="center" wrapText="1"/>
      <protection/>
    </xf>
    <xf numFmtId="0" fontId="27" fillId="57" borderId="26" xfId="86" applyFont="1" applyFill="1" applyBorder="1" applyAlignment="1">
      <alignment horizontal="center" vertical="center" wrapText="1"/>
      <protection/>
    </xf>
    <xf numFmtId="0" fontId="27" fillId="57" borderId="22" xfId="86" applyFont="1" applyFill="1" applyBorder="1" applyAlignment="1">
      <alignment horizontal="center" vertical="center" wrapText="1"/>
      <protection/>
    </xf>
    <xf numFmtId="0" fontId="26" fillId="0" borderId="25" xfId="86" applyFont="1" applyBorder="1" applyAlignment="1">
      <alignment horizontal="center"/>
      <protection/>
    </xf>
    <xf numFmtId="0" fontId="26" fillId="0" borderId="22" xfId="86" applyFont="1" applyBorder="1" applyAlignment="1">
      <alignment horizontal="center"/>
      <protection/>
    </xf>
    <xf numFmtId="0" fontId="26" fillId="0" borderId="28" xfId="86" applyFont="1" applyBorder="1" applyAlignment="1">
      <alignment horizontal="left" vertical="center" wrapText="1"/>
      <protection/>
    </xf>
    <xf numFmtId="0" fontId="26" fillId="0" borderId="36" xfId="86" applyFont="1" applyBorder="1" applyAlignment="1">
      <alignment horizontal="left" vertical="center" wrapText="1"/>
      <protection/>
    </xf>
    <xf numFmtId="0" fontId="26" fillId="0" borderId="32" xfId="86" applyFont="1" applyBorder="1" applyAlignment="1">
      <alignment horizontal="left" vertical="center" wrapText="1"/>
      <protection/>
    </xf>
    <xf numFmtId="0" fontId="25" fillId="0" borderId="25" xfId="86" applyFont="1" applyBorder="1" applyAlignment="1">
      <alignment horizontal="center"/>
      <protection/>
    </xf>
    <xf numFmtId="0" fontId="25" fillId="0" borderId="26" xfId="86" applyFont="1" applyBorder="1" applyAlignment="1">
      <alignment horizontal="center"/>
      <protection/>
    </xf>
    <xf numFmtId="0" fontId="25" fillId="0" borderId="22" xfId="86" applyFont="1" applyBorder="1" applyAlignment="1">
      <alignment horizontal="center"/>
      <protection/>
    </xf>
    <xf numFmtId="0" fontId="26" fillId="0" borderId="25" xfId="86" applyFont="1" applyBorder="1" applyAlignment="1">
      <alignment horizontal="left" vertical="center" wrapText="1"/>
      <protection/>
    </xf>
    <xf numFmtId="0" fontId="26" fillId="0" borderId="26" xfId="86" applyFont="1" applyBorder="1" applyAlignment="1">
      <alignment horizontal="left" vertical="center" wrapText="1"/>
      <protection/>
    </xf>
    <xf numFmtId="0" fontId="26" fillId="0" borderId="22" xfId="86" applyFont="1" applyBorder="1" applyAlignment="1">
      <alignment horizontal="left" vertical="center" wrapText="1"/>
      <protection/>
    </xf>
    <xf numFmtId="0" fontId="91" fillId="55" borderId="43" xfId="0" applyFont="1" applyFill="1" applyBorder="1" applyAlignment="1">
      <alignment horizontal="left" vertical="center" wrapText="1"/>
    </xf>
    <xf numFmtId="0" fontId="91" fillId="55" borderId="44" xfId="0" applyFont="1" applyFill="1" applyBorder="1" applyAlignment="1">
      <alignment horizontal="left" vertical="center" wrapText="1"/>
    </xf>
    <xf numFmtId="0" fontId="91" fillId="55" borderId="45" xfId="0" applyFont="1" applyFill="1" applyBorder="1" applyAlignment="1">
      <alignment horizontal="left" vertical="center" wrapText="1"/>
    </xf>
    <xf numFmtId="0" fontId="92" fillId="58" borderId="31" xfId="0" applyFont="1" applyFill="1" applyBorder="1" applyAlignment="1">
      <alignment horizontal="center" vertical="center"/>
    </xf>
  </cellXfs>
  <cellStyles count="90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 2" xfId="102"/>
    <cellStyle name="Zły" xfId="103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47625</xdr:rowOff>
    </xdr:from>
    <xdr:to>
      <xdr:col>3</xdr:col>
      <xdr:colOff>552450</xdr:colOff>
      <xdr:row>1</xdr:row>
      <xdr:rowOff>523875</xdr:rowOff>
    </xdr:to>
    <xdr:sp macro="[0]!zestawienie_tworzenie_karty">
      <xdr:nvSpPr>
        <xdr:cNvPr id="1" name="Słoneczko 2"/>
        <xdr:cNvSpPr>
          <a:spLocks/>
        </xdr:cNvSpPr>
      </xdr:nvSpPr>
      <xdr:spPr>
        <a:xfrm>
          <a:off x="3848100" y="457200"/>
          <a:ext cx="476250" cy="476250"/>
        </a:xfrm>
        <a:prstGeom prst="sun">
          <a:avLst/>
        </a:prstGeom>
        <a:solidFill>
          <a:srgbClr val="00B0F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1047750</xdr:colOff>
      <xdr:row>1</xdr:row>
      <xdr:rowOff>57150</xdr:rowOff>
    </xdr:from>
    <xdr:to>
      <xdr:col>5</xdr:col>
      <xdr:colOff>1685925</xdr:colOff>
      <xdr:row>1</xdr:row>
      <xdr:rowOff>647700</xdr:rowOff>
    </xdr:to>
    <xdr:sp macro="[0]!zamknij_bez_zapisywania">
      <xdr:nvSpPr>
        <xdr:cNvPr id="2" name="Pagon 3"/>
        <xdr:cNvSpPr>
          <a:spLocks/>
        </xdr:cNvSpPr>
      </xdr:nvSpPr>
      <xdr:spPr>
        <a:xfrm>
          <a:off x="6915150" y="466725"/>
          <a:ext cx="638175" cy="590550"/>
        </a:xfrm>
        <a:prstGeom prst="chevron">
          <a:avLst>
            <a:gd name="adj" fmla="val 4185"/>
          </a:avLst>
        </a:prstGeom>
        <a:gradFill rotWithShape="1">
          <a:gsLst>
            <a:gs pos="0">
              <a:srgbClr val="8E3B00"/>
            </a:gs>
            <a:gs pos="50000">
              <a:srgbClr val="CD5900"/>
            </a:gs>
            <a:gs pos="100000">
              <a:srgbClr val="F46B00"/>
            </a:gs>
          </a:gsLst>
          <a:lin ang="5400000" scaled="1"/>
        </a:gra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esktop\zestawienia_karty_ocen%20-%20s&#322;owacja\zestawienie.xls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0000"/>
  </sheetPr>
  <dimension ref="A1:AQ72"/>
  <sheetViews>
    <sheetView tabSelected="1" zoomScaleSheetLayoutView="115" zoomScalePageLayoutView="0" workbookViewId="0" topLeftCell="A1">
      <pane ySplit="1" topLeftCell="A80" activePane="bottomLeft" state="frozen"/>
      <selection pane="topLeft" activeCell="A1" sqref="A1"/>
      <selection pane="bottomLeft" activeCell="I12" sqref="I12"/>
    </sheetView>
  </sheetViews>
  <sheetFormatPr defaultColWidth="9.140625" defaultRowHeight="15" outlineLevelCol="1"/>
  <cols>
    <col min="1" max="1" width="4.421875" style="37" customWidth="1"/>
    <col min="2" max="9" width="9.140625" style="38" customWidth="1"/>
    <col min="10" max="10" width="10.00390625" style="38" customWidth="1"/>
    <col min="11" max="11" width="11.00390625" style="38" customWidth="1"/>
    <col min="12" max="12" width="9.140625" style="39" customWidth="1"/>
    <col min="13" max="13" width="5.28125" style="38" customWidth="1"/>
    <col min="14" max="14" width="9.140625" style="39" customWidth="1"/>
    <col min="15" max="17" width="9.140625" style="40" customWidth="1"/>
    <col min="18" max="18" width="6.00390625" style="54" customWidth="1"/>
    <col min="19" max="19" width="9.140625" style="30" customWidth="1"/>
    <col min="20" max="20" width="11.57421875" style="30" customWidth="1"/>
    <col min="21" max="21" width="9.140625" style="31" hidden="1" customWidth="1" outlineLevel="1"/>
    <col min="22" max="22" width="11.00390625" style="30" hidden="1" customWidth="1" outlineLevel="1"/>
    <col min="23" max="23" width="15.00390625" style="30" hidden="1" customWidth="1" outlineLevel="1"/>
    <col min="24" max="24" width="12.7109375" style="30" hidden="1" customWidth="1" outlineLevel="1"/>
    <col min="25" max="25" width="9.140625" style="30" customWidth="1" collapsed="1"/>
    <col min="26" max="43" width="9.140625" style="30" customWidth="1"/>
    <col min="44" max="16384" width="9.140625" style="18" customWidth="1"/>
  </cols>
  <sheetData>
    <row r="1" spans="1:21" ht="23.25" customHeight="1">
      <c r="A1" s="108" t="str">
        <f>IF(U1&gt;0,"UWAGA ! Nie wypełniono wszystkich pól (należy wypełnić pola czerwone)","Wypełniono wszystkie wymagane pola")</f>
        <v>UWAGA ! Nie wypełniono wszystkich pól (należy wypełnić pola czerwone)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U1" s="31">
        <f>SUM(#REF!)</f>
        <v>33</v>
      </c>
    </row>
    <row r="2" ht="29.25" customHeight="1">
      <c r="L2" s="38"/>
    </row>
    <row r="3" spans="1:18" ht="44.25" customHeight="1">
      <c r="A3" s="121" t="s">
        <v>70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</row>
    <row r="4" spans="1:43" s="19" customFormat="1" ht="22.5" customHeight="1">
      <c r="A4" s="41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42"/>
      <c r="O4" s="40"/>
      <c r="P4" s="40"/>
      <c r="Q4" s="40"/>
      <c r="R4" s="54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2:17" ht="41.25" customHeight="1">
      <c r="B5" s="118" t="s">
        <v>69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7" spans="2:17" ht="18.75">
      <c r="B7" s="99" t="s">
        <v>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1:21" ht="38.25" customHeight="1">
      <c r="A8" s="88" t="str">
        <f>CONCATENATE("ocena - ",B8)</f>
        <v>ocena - </v>
      </c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58">
        <f>B8</f>
        <v>0</v>
      </c>
      <c r="U8" s="31">
        <f>IF(B8=0,1,0)</f>
        <v>1</v>
      </c>
    </row>
    <row r="9" spans="2:17" ht="36" customHeight="1">
      <c r="B9" s="117" t="s">
        <v>37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1"/>
    </row>
    <row r="10" spans="2:21" ht="38.25" customHeight="1"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58">
        <f>B10</f>
        <v>0</v>
      </c>
      <c r="U10" s="31">
        <f>IF(B10=0,1,0)</f>
        <v>1</v>
      </c>
    </row>
    <row r="12" spans="1:43" s="21" customFormat="1" ht="30" customHeight="1">
      <c r="A12" s="69" t="str">
        <f>D12</f>
        <v>wybierz z listy</v>
      </c>
      <c r="B12" s="124" t="s">
        <v>33</v>
      </c>
      <c r="C12" s="125"/>
      <c r="D12" s="105" t="s">
        <v>5</v>
      </c>
      <c r="E12" s="106"/>
      <c r="F12" s="106"/>
      <c r="G12" s="107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59" t="str">
        <f>D12</f>
        <v>wybierz z listy</v>
      </c>
      <c r="S12" s="32"/>
      <c r="T12" s="32"/>
      <c r="U12" s="31">
        <f>IF(D12="wybierz z listy",1,0)</f>
        <v>1</v>
      </c>
      <c r="V12" s="32"/>
      <c r="W12" s="33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s="21" customFormat="1" ht="32.25" customHeight="1">
      <c r="A13" s="43"/>
      <c r="B13" s="44"/>
      <c r="C13" s="44"/>
      <c r="D13" s="44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36"/>
      <c r="S13" s="32"/>
      <c r="T13" s="32"/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s="21" customFormat="1" ht="30" customHeight="1">
      <c r="A14" s="111" t="s">
        <v>20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3"/>
      <c r="S14" s="32"/>
      <c r="T14" s="32"/>
      <c r="U14" s="31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</row>
    <row r="15" spans="2:9" ht="30" customHeight="1">
      <c r="B15" s="96" t="s">
        <v>79</v>
      </c>
      <c r="C15" s="97"/>
      <c r="D15" s="97"/>
      <c r="E15" s="97"/>
      <c r="F15" s="97"/>
      <c r="G15" s="97"/>
      <c r="H15" s="97"/>
      <c r="I15" s="98"/>
    </row>
    <row r="16" spans="2:21" ht="30" customHeight="1"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4"/>
      <c r="R16" s="58">
        <f>B16</f>
        <v>0</v>
      </c>
      <c r="U16" s="31">
        <f>IF(B16=0,1,0)</f>
        <v>1</v>
      </c>
    </row>
    <row r="17" spans="2:9" ht="30" customHeight="1">
      <c r="B17" s="96" t="s">
        <v>35</v>
      </c>
      <c r="C17" s="97"/>
      <c r="D17" s="97"/>
      <c r="E17" s="97"/>
      <c r="F17" s="97"/>
      <c r="G17" s="97"/>
      <c r="H17" s="97"/>
      <c r="I17" s="98"/>
    </row>
    <row r="18" spans="2:21" ht="30" customHeight="1"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  <c r="R18" s="58">
        <f>B18</f>
        <v>0</v>
      </c>
      <c r="U18" s="31">
        <f>IF(B18=0,1,0)</f>
        <v>1</v>
      </c>
    </row>
    <row r="19" spans="2:11" ht="30" customHeight="1">
      <c r="B19" s="96" t="s">
        <v>39</v>
      </c>
      <c r="C19" s="97"/>
      <c r="D19" s="97"/>
      <c r="E19" s="97"/>
      <c r="F19" s="97"/>
      <c r="G19" s="97"/>
      <c r="H19" s="97"/>
      <c r="I19" s="97"/>
      <c r="J19" s="97"/>
      <c r="K19" s="98"/>
    </row>
    <row r="20" spans="2:21" ht="30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  <c r="R20" s="58">
        <f>B20</f>
        <v>0</v>
      </c>
      <c r="U20" s="31">
        <f>IF(B20=0,1,0)</f>
        <v>1</v>
      </c>
    </row>
    <row r="21" spans="2:11" ht="30" customHeight="1">
      <c r="B21" s="96" t="s">
        <v>38</v>
      </c>
      <c r="C21" s="97"/>
      <c r="D21" s="97"/>
      <c r="E21" s="97"/>
      <c r="F21" s="97"/>
      <c r="G21" s="97"/>
      <c r="H21" s="97"/>
      <c r="I21" s="97"/>
      <c r="J21" s="97"/>
      <c r="K21" s="98"/>
    </row>
    <row r="22" spans="2:21" ht="30" customHeight="1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  <c r="R22" s="58">
        <f>B22</f>
        <v>0</v>
      </c>
      <c r="U22" s="31">
        <f>IF(B22=0,1,0)</f>
        <v>1</v>
      </c>
    </row>
    <row r="23" spans="2:7" ht="30" customHeight="1">
      <c r="B23" s="96" t="s">
        <v>8</v>
      </c>
      <c r="C23" s="97"/>
      <c r="D23" s="97"/>
      <c r="E23" s="97"/>
      <c r="F23" s="97"/>
      <c r="G23" s="98"/>
    </row>
    <row r="24" spans="2:21" ht="30" customHeight="1">
      <c r="B24" s="44" t="s">
        <v>9</v>
      </c>
      <c r="C24" s="46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58">
        <f>D24</f>
        <v>0</v>
      </c>
      <c r="U24" s="31">
        <f>IF(D24=0,1,0)</f>
        <v>1</v>
      </c>
    </row>
    <row r="25" spans="2:21" ht="30" customHeight="1">
      <c r="B25" s="93" t="s">
        <v>10</v>
      </c>
      <c r="C25" s="95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  <c r="R25" s="58">
        <f>D25</f>
        <v>0</v>
      </c>
      <c r="U25" s="31">
        <f>IF(D25=0,1,0)</f>
        <v>1</v>
      </c>
    </row>
    <row r="26" spans="2:18" ht="30" customHeight="1">
      <c r="B26" s="93" t="s">
        <v>11</v>
      </c>
      <c r="C26" s="95"/>
      <c r="D26" s="10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  <c r="R26" s="58">
        <f>D26</f>
        <v>0</v>
      </c>
    </row>
    <row r="27" spans="2:21" ht="30" customHeight="1">
      <c r="B27" s="93" t="s">
        <v>12</v>
      </c>
      <c r="C27" s="95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58">
        <f>D27</f>
        <v>0</v>
      </c>
      <c r="U27" s="31">
        <f>IF(D27=0,1,0)</f>
        <v>1</v>
      </c>
    </row>
    <row r="28" spans="2:21" ht="30" customHeight="1">
      <c r="B28" s="93" t="s">
        <v>13</v>
      </c>
      <c r="C28" s="95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  <c r="R28" s="58">
        <f>D28</f>
        <v>0</v>
      </c>
      <c r="U28" s="31">
        <f>IF(D28=0,1,0)</f>
        <v>1</v>
      </c>
    </row>
    <row r="30" spans="2:9" ht="30" customHeight="1">
      <c r="B30" s="93" t="s">
        <v>18</v>
      </c>
      <c r="C30" s="94"/>
      <c r="D30" s="94"/>
      <c r="E30" s="94"/>
      <c r="F30" s="94"/>
      <c r="G30" s="94"/>
      <c r="H30" s="94"/>
      <c r="I30" s="95"/>
    </row>
    <row r="31" spans="2:21" ht="30" customHeight="1">
      <c r="B31" s="93" t="s">
        <v>19</v>
      </c>
      <c r="C31" s="95"/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  <c r="R31" s="58">
        <f>D31</f>
        <v>0</v>
      </c>
      <c r="U31" s="31">
        <f>IF(D31=0,1,0)</f>
        <v>1</v>
      </c>
    </row>
    <row r="32" spans="1:21" ht="30" customHeight="1">
      <c r="A32" s="74">
        <f>D32</f>
        <v>0</v>
      </c>
      <c r="B32" s="93" t="s">
        <v>16</v>
      </c>
      <c r="C32" s="95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58">
        <f>D32</f>
        <v>0</v>
      </c>
      <c r="U32" s="31">
        <f>IF(D32=0,1,0)</f>
        <v>1</v>
      </c>
    </row>
    <row r="33" spans="1:21" ht="30" customHeight="1">
      <c r="A33" s="74">
        <f>D33</f>
        <v>0</v>
      </c>
      <c r="B33" s="93" t="s">
        <v>17</v>
      </c>
      <c r="C33" s="95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58">
        <f>D33</f>
        <v>0</v>
      </c>
      <c r="U33" s="31">
        <f>IF(D33=0,1,0)</f>
        <v>1</v>
      </c>
    </row>
    <row r="34" spans="2:21" ht="30" customHeight="1">
      <c r="B34" s="93" t="s">
        <v>15</v>
      </c>
      <c r="C34" s="95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58">
        <f>D34</f>
        <v>0</v>
      </c>
      <c r="U34" s="31">
        <f>IF(D34=0,1,0)</f>
        <v>1</v>
      </c>
    </row>
    <row r="35" spans="2:21" ht="30" customHeight="1">
      <c r="B35" s="93" t="s">
        <v>14</v>
      </c>
      <c r="C35" s="95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58">
        <f>D35</f>
        <v>0</v>
      </c>
      <c r="U35" s="31">
        <f>IF(D35=0,1,0)</f>
        <v>1</v>
      </c>
    </row>
    <row r="36" ht="30" customHeight="1"/>
    <row r="37" spans="1:18" ht="30" customHeight="1">
      <c r="A37" s="111" t="s">
        <v>76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</row>
    <row r="38" spans="2:9" ht="30" customHeight="1">
      <c r="B38" s="96" t="s">
        <v>71</v>
      </c>
      <c r="C38" s="97"/>
      <c r="D38" s="97"/>
      <c r="E38" s="97"/>
      <c r="F38" s="97"/>
      <c r="G38" s="97"/>
      <c r="H38" s="97"/>
      <c r="I38" s="98"/>
    </row>
    <row r="39" spans="2:21" ht="30" customHeight="1"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  <c r="R39" s="58">
        <f>B39</f>
        <v>0</v>
      </c>
      <c r="U39" s="31">
        <f>IF(B39=0,1,0)</f>
        <v>1</v>
      </c>
    </row>
    <row r="40" spans="2:8" ht="30" customHeight="1">
      <c r="B40" s="96" t="s">
        <v>72</v>
      </c>
      <c r="C40" s="97"/>
      <c r="D40" s="97"/>
      <c r="E40" s="97"/>
      <c r="F40" s="97"/>
      <c r="G40" s="97"/>
      <c r="H40" s="98"/>
    </row>
    <row r="41" spans="2:21" ht="30" customHeight="1">
      <c r="B41" s="44" t="s">
        <v>9</v>
      </c>
      <c r="C41" s="46"/>
      <c r="D41" s="102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  <c r="R41" s="58">
        <f>D41</f>
        <v>0</v>
      </c>
      <c r="U41" s="31">
        <f>IF(D41=0,1,0)</f>
        <v>1</v>
      </c>
    </row>
    <row r="42" spans="2:21" ht="30" customHeight="1">
      <c r="B42" s="93" t="s">
        <v>10</v>
      </c>
      <c r="C42" s="95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  <c r="R42" s="58">
        <f>D42</f>
        <v>0</v>
      </c>
      <c r="U42" s="31">
        <f>IF(D42=0,1,0)</f>
        <v>1</v>
      </c>
    </row>
    <row r="43" spans="2:18" ht="30" customHeight="1">
      <c r="B43" s="93" t="s">
        <v>11</v>
      </c>
      <c r="C43" s="95"/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4"/>
      <c r="R43" s="58">
        <f>D43</f>
        <v>0</v>
      </c>
    </row>
    <row r="44" spans="2:21" ht="30" customHeight="1">
      <c r="B44" s="93" t="s">
        <v>12</v>
      </c>
      <c r="C44" s="95"/>
      <c r="D44" s="102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4"/>
      <c r="R44" s="58">
        <f>D44</f>
        <v>0</v>
      </c>
      <c r="U44" s="31">
        <f>IF(D44=0,1,0)</f>
        <v>1</v>
      </c>
    </row>
    <row r="45" spans="2:21" ht="30" customHeight="1">
      <c r="B45" s="93" t="s">
        <v>13</v>
      </c>
      <c r="C45" s="95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58">
        <f>D45</f>
        <v>0</v>
      </c>
      <c r="U45" s="31">
        <f>IF(D45=0,1,0)</f>
        <v>1</v>
      </c>
    </row>
    <row r="47" spans="2:9" ht="30" customHeight="1">
      <c r="B47" s="93" t="s">
        <v>73</v>
      </c>
      <c r="C47" s="94"/>
      <c r="D47" s="94"/>
      <c r="E47" s="94"/>
      <c r="F47" s="94"/>
      <c r="G47" s="94"/>
      <c r="H47" s="94"/>
      <c r="I47" s="95"/>
    </row>
    <row r="48" spans="2:21" ht="30" customHeight="1">
      <c r="B48" s="93" t="s">
        <v>19</v>
      </c>
      <c r="C48" s="95"/>
      <c r="D48" s="102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4"/>
      <c r="R48" s="58">
        <f>D48</f>
        <v>0</v>
      </c>
      <c r="U48" s="31">
        <f>IF(D48=0,1,0)</f>
        <v>1</v>
      </c>
    </row>
    <row r="49" spans="2:21" ht="30" customHeight="1">
      <c r="B49" s="93" t="s">
        <v>16</v>
      </c>
      <c r="C49" s="95"/>
      <c r="D49" s="102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4"/>
      <c r="R49" s="58">
        <f>D49</f>
        <v>0</v>
      </c>
      <c r="U49" s="31">
        <f>IF(D49=0,1,0)</f>
        <v>1</v>
      </c>
    </row>
    <row r="50" spans="2:21" ht="30" customHeight="1">
      <c r="B50" s="93" t="s">
        <v>17</v>
      </c>
      <c r="C50" s="95"/>
      <c r="D50" s="102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4"/>
      <c r="R50" s="58">
        <f>D50</f>
        <v>0</v>
      </c>
      <c r="U50" s="31">
        <f>IF(D50=0,1,0)</f>
        <v>1</v>
      </c>
    </row>
    <row r="51" spans="2:21" ht="30" customHeight="1">
      <c r="B51" s="93" t="s">
        <v>15</v>
      </c>
      <c r="C51" s="95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4"/>
      <c r="R51" s="58">
        <f>D51</f>
        <v>0</v>
      </c>
      <c r="U51" s="31">
        <f>IF(D51=0,1,0)</f>
        <v>1</v>
      </c>
    </row>
    <row r="52" spans="2:21" ht="30" customHeight="1">
      <c r="B52" s="93" t="s">
        <v>14</v>
      </c>
      <c r="C52" s="95"/>
      <c r="D52" s="102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4"/>
      <c r="R52" s="58">
        <f>D52</f>
        <v>0</v>
      </c>
      <c r="U52" s="31">
        <f>IF(D52=0,1,0)</f>
        <v>1</v>
      </c>
    </row>
    <row r="53" ht="30" customHeight="1"/>
    <row r="54" spans="1:18" ht="30" customHeight="1">
      <c r="A54" s="111" t="s">
        <v>27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3"/>
    </row>
    <row r="55" ht="30" customHeight="1"/>
    <row r="56" spans="2:7" ht="30" customHeight="1">
      <c r="B56" s="96" t="s">
        <v>21</v>
      </c>
      <c r="C56" s="97"/>
      <c r="D56" s="97"/>
      <c r="E56" s="97"/>
      <c r="F56" s="97"/>
      <c r="G56" s="98"/>
    </row>
    <row r="57" spans="2:21" ht="30" customHeight="1">
      <c r="B57" s="126" t="s">
        <v>22</v>
      </c>
      <c r="C57" s="127"/>
      <c r="D57" s="127"/>
      <c r="E57" s="127"/>
      <c r="F57" s="127"/>
      <c r="G57" s="128"/>
      <c r="H57" s="47"/>
      <c r="U57" s="31">
        <f>IF(H57=0,1,0)</f>
        <v>1</v>
      </c>
    </row>
    <row r="58" spans="2:21" ht="30" customHeight="1">
      <c r="B58" s="126" t="s">
        <v>25</v>
      </c>
      <c r="C58" s="127"/>
      <c r="D58" s="127"/>
      <c r="E58" s="127"/>
      <c r="F58" s="127"/>
      <c r="G58" s="128"/>
      <c r="H58" s="47"/>
      <c r="U58" s="31">
        <f>IF(H58=0,1,0)</f>
        <v>1</v>
      </c>
    </row>
    <row r="59" spans="2:7" ht="39.75" customHeight="1">
      <c r="B59" s="96" t="s">
        <v>74</v>
      </c>
      <c r="C59" s="97"/>
      <c r="D59" s="97"/>
      <c r="E59" s="97"/>
      <c r="F59" s="97"/>
      <c r="G59" s="98"/>
    </row>
    <row r="60" spans="2:21" ht="30" customHeight="1">
      <c r="B60" s="126" t="s">
        <v>22</v>
      </c>
      <c r="C60" s="127"/>
      <c r="D60" s="127"/>
      <c r="E60" s="127"/>
      <c r="F60" s="127"/>
      <c r="G60" s="128"/>
      <c r="H60" s="47"/>
      <c r="U60" s="31">
        <f>IF(H60=0,1,0)</f>
        <v>1</v>
      </c>
    </row>
    <row r="61" spans="2:21" ht="30" customHeight="1">
      <c r="B61" s="126" t="s">
        <v>75</v>
      </c>
      <c r="C61" s="127"/>
      <c r="D61" s="127"/>
      <c r="E61" s="127"/>
      <c r="F61" s="127"/>
      <c r="G61" s="128"/>
      <c r="H61" s="47"/>
      <c r="U61" s="31">
        <f>IF(H61=0,1,0)</f>
        <v>1</v>
      </c>
    </row>
    <row r="62" ht="30" customHeight="1"/>
    <row r="63" spans="2:21" ht="41.25" customHeight="1">
      <c r="B63" s="93" t="s">
        <v>26</v>
      </c>
      <c r="C63" s="94"/>
      <c r="D63" s="94"/>
      <c r="E63" s="94"/>
      <c r="F63" s="94"/>
      <c r="G63" s="94"/>
      <c r="H63" s="94"/>
      <c r="I63" s="94"/>
      <c r="J63" s="95"/>
      <c r="K63" s="48" t="s">
        <v>5</v>
      </c>
      <c r="R63" s="58" t="str">
        <f>K63</f>
        <v>wybierz z listy</v>
      </c>
      <c r="U63" s="31">
        <f>IF(K63="WYBIERZ Z LISTY",1,0)</f>
        <v>1</v>
      </c>
    </row>
    <row r="65" spans="2:17" ht="30" customHeight="1">
      <c r="B65" s="93" t="s">
        <v>28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2:21" ht="72" customHeight="1"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7"/>
      <c r="U66" s="31">
        <f>IF(B66=0,1,0)</f>
        <v>1</v>
      </c>
    </row>
    <row r="67" spans="10:16" ht="63" customHeight="1">
      <c r="J67" s="49"/>
      <c r="K67" s="49"/>
      <c r="L67" s="50"/>
      <c r="M67" s="49"/>
      <c r="N67" s="50"/>
      <c r="O67" s="51"/>
      <c r="P67" s="51"/>
    </row>
    <row r="68" spans="2:17" ht="30" customHeight="1">
      <c r="B68" s="138" t="s">
        <v>29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40"/>
    </row>
    <row r="69" spans="2:17" ht="45" customHeight="1">
      <c r="B69" s="141" t="s">
        <v>30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3"/>
    </row>
    <row r="70" spans="9:17" ht="42.75" customHeight="1">
      <c r="I70" s="39"/>
      <c r="J70" s="52"/>
      <c r="K70" s="52"/>
      <c r="L70" s="52"/>
      <c r="M70" s="52"/>
      <c r="N70" s="52"/>
      <c r="O70" s="52"/>
      <c r="P70" s="52"/>
      <c r="Q70" s="53"/>
    </row>
    <row r="71" spans="9:21" ht="60" customHeight="1">
      <c r="I71" s="132"/>
      <c r="J71" s="133"/>
      <c r="K71" s="133"/>
      <c r="L71" s="133"/>
      <c r="M71" s="133"/>
      <c r="N71" s="133"/>
      <c r="O71" s="133"/>
      <c r="P71" s="133"/>
      <c r="Q71" s="134"/>
      <c r="U71" s="31">
        <f>IF(I71=0,1,0)</f>
        <v>1</v>
      </c>
    </row>
    <row r="72" spans="9:17" ht="30" customHeight="1">
      <c r="I72" s="129" t="s">
        <v>31</v>
      </c>
      <c r="J72" s="130"/>
      <c r="K72" s="130"/>
      <c r="L72" s="130"/>
      <c r="M72" s="130"/>
      <c r="N72" s="130"/>
      <c r="O72" s="130"/>
      <c r="P72" s="130"/>
      <c r="Q72" s="131"/>
    </row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</sheetData>
  <sheetProtection formatColumns="0" formatRows="0" autoFilter="0"/>
  <mergeCells count="77">
    <mergeCell ref="I72:Q72"/>
    <mergeCell ref="I71:Q71"/>
    <mergeCell ref="B66:Q66"/>
    <mergeCell ref="B68:Q68"/>
    <mergeCell ref="B69:Q69"/>
    <mergeCell ref="B65:Q65"/>
    <mergeCell ref="A54:R54"/>
    <mergeCell ref="B56:G56"/>
    <mergeCell ref="B59:G59"/>
    <mergeCell ref="B57:G57"/>
    <mergeCell ref="B58:G58"/>
    <mergeCell ref="B60:G60"/>
    <mergeCell ref="B61:G61"/>
    <mergeCell ref="B63:J63"/>
    <mergeCell ref="B52:C52"/>
    <mergeCell ref="D52:Q52"/>
    <mergeCell ref="B48:C48"/>
    <mergeCell ref="D48:Q48"/>
    <mergeCell ref="B49:C49"/>
    <mergeCell ref="D49:Q49"/>
    <mergeCell ref="B42:C42"/>
    <mergeCell ref="D42:Q42"/>
    <mergeCell ref="B38:I38"/>
    <mergeCell ref="B39:Q39"/>
    <mergeCell ref="B51:C51"/>
    <mergeCell ref="D51:Q51"/>
    <mergeCell ref="B50:C50"/>
    <mergeCell ref="D50:Q50"/>
    <mergeCell ref="B43:C43"/>
    <mergeCell ref="D43:Q43"/>
    <mergeCell ref="B44:C44"/>
    <mergeCell ref="D44:Q44"/>
    <mergeCell ref="B45:C45"/>
    <mergeCell ref="D45:Q45"/>
    <mergeCell ref="D41:Q41"/>
    <mergeCell ref="B40:H40"/>
    <mergeCell ref="B35:C35"/>
    <mergeCell ref="D34:Q34"/>
    <mergeCell ref="D35:Q35"/>
    <mergeCell ref="A37:R37"/>
    <mergeCell ref="B34:C34"/>
    <mergeCell ref="D24:Q24"/>
    <mergeCell ref="D25:Q25"/>
    <mergeCell ref="D28:Q28"/>
    <mergeCell ref="B25:C25"/>
    <mergeCell ref="B27:C27"/>
    <mergeCell ref="D26:Q26"/>
    <mergeCell ref="D27:Q27"/>
    <mergeCell ref="B26:C26"/>
    <mergeCell ref="A1:R1"/>
    <mergeCell ref="B15:I15"/>
    <mergeCell ref="A14:R14"/>
    <mergeCell ref="B20:Q20"/>
    <mergeCell ref="B8:Q8"/>
    <mergeCell ref="B9:Q9"/>
    <mergeCell ref="B10:Q10"/>
    <mergeCell ref="B17:I17"/>
    <mergeCell ref="B18:Q18"/>
    <mergeCell ref="B5:Q5"/>
    <mergeCell ref="A3:R3"/>
    <mergeCell ref="B12:C12"/>
    <mergeCell ref="B47:I47"/>
    <mergeCell ref="B23:G23"/>
    <mergeCell ref="B7:Q7"/>
    <mergeCell ref="B16:Q16"/>
    <mergeCell ref="D12:G12"/>
    <mergeCell ref="B22:Q22"/>
    <mergeCell ref="B19:K19"/>
    <mergeCell ref="B21:K21"/>
    <mergeCell ref="B33:C33"/>
    <mergeCell ref="D33:Q33"/>
    <mergeCell ref="B32:C32"/>
    <mergeCell ref="D32:Q32"/>
    <mergeCell ref="B31:C31"/>
    <mergeCell ref="D31:Q31"/>
    <mergeCell ref="B30:I30"/>
    <mergeCell ref="B28:C28"/>
  </mergeCells>
  <conditionalFormatting sqref="F13 D12">
    <cfRule type="cellIs" priority="59" dxfId="45" operator="equal">
      <formula>"wybierz z listy rozwijanej lub wpisz ręcznie"</formula>
    </cfRule>
  </conditionalFormatting>
  <conditionalFormatting sqref="D24:Q25 D27:Q28">
    <cfRule type="cellIs" priority="55" dxfId="45" operator="equal">
      <formula>0</formula>
    </cfRule>
  </conditionalFormatting>
  <conditionalFormatting sqref="D34:Q34">
    <cfRule type="cellIs" priority="54" dxfId="45" operator="equal">
      <formula>0</formula>
    </cfRule>
  </conditionalFormatting>
  <conditionalFormatting sqref="D35:Q35">
    <cfRule type="cellIs" priority="53" dxfId="45" operator="equal">
      <formula>0</formula>
    </cfRule>
  </conditionalFormatting>
  <conditionalFormatting sqref="D33:Q33">
    <cfRule type="cellIs" priority="52" dxfId="45" operator="equal">
      <formula>0</formula>
    </cfRule>
  </conditionalFormatting>
  <conditionalFormatting sqref="D32:Q32">
    <cfRule type="cellIs" priority="51" dxfId="45" operator="equal">
      <formula>0</formula>
    </cfRule>
  </conditionalFormatting>
  <conditionalFormatting sqref="D31:Q31">
    <cfRule type="cellIs" priority="50" dxfId="45" operator="equal">
      <formula>0</formula>
    </cfRule>
  </conditionalFormatting>
  <conditionalFormatting sqref="B20">
    <cfRule type="cellIs" priority="48" dxfId="45" operator="equal">
      <formula>0</formula>
    </cfRule>
  </conditionalFormatting>
  <conditionalFormatting sqref="B16">
    <cfRule type="cellIs" priority="46" dxfId="45" operator="equal">
      <formula>0</formula>
    </cfRule>
  </conditionalFormatting>
  <conditionalFormatting sqref="A1:R1">
    <cfRule type="cellIs" priority="43" dxfId="46" operator="equal">
      <formula>"Wypełniono wszystkie wymagane pola"</formula>
    </cfRule>
    <cfRule type="cellIs" priority="44" dxfId="45" operator="equal">
      <formula>"UWAGA ! Nie wypełniono wszystkich pól (należy wypełnić pola czerwone)"</formula>
    </cfRule>
  </conditionalFormatting>
  <conditionalFormatting sqref="D41:Q42 D44:Q45">
    <cfRule type="cellIs" priority="33" dxfId="45" operator="equal">
      <formula>0</formula>
    </cfRule>
  </conditionalFormatting>
  <conditionalFormatting sqref="D51:Q51">
    <cfRule type="cellIs" priority="32" dxfId="45" operator="equal">
      <formula>0</formula>
    </cfRule>
  </conditionalFormatting>
  <conditionalFormatting sqref="D52:Q52">
    <cfRule type="cellIs" priority="31" dxfId="45" operator="equal">
      <formula>0</formula>
    </cfRule>
  </conditionalFormatting>
  <conditionalFormatting sqref="D50:Q50">
    <cfRule type="cellIs" priority="30" dxfId="45" operator="equal">
      <formula>0</formula>
    </cfRule>
  </conditionalFormatting>
  <conditionalFormatting sqref="D49:Q49">
    <cfRule type="cellIs" priority="29" dxfId="45" operator="equal">
      <formula>0</formula>
    </cfRule>
  </conditionalFormatting>
  <conditionalFormatting sqref="D48:Q48">
    <cfRule type="cellIs" priority="28" dxfId="45" operator="equal">
      <formula>0</formula>
    </cfRule>
  </conditionalFormatting>
  <conditionalFormatting sqref="B39">
    <cfRule type="cellIs" priority="26" dxfId="45" operator="equal">
      <formula>0</formula>
    </cfRule>
  </conditionalFormatting>
  <conditionalFormatting sqref="H57">
    <cfRule type="cellIs" priority="23" dxfId="45" operator="equal">
      <formula>0</formula>
    </cfRule>
  </conditionalFormatting>
  <conditionalFormatting sqref="K63">
    <cfRule type="cellIs" priority="16" dxfId="45" operator="equal">
      <formula>"WYBIERZ Z LISTY"</formula>
    </cfRule>
  </conditionalFormatting>
  <conditionalFormatting sqref="B66:Q66">
    <cfRule type="cellIs" priority="15" dxfId="45" operator="equal">
      <formula>0</formula>
    </cfRule>
  </conditionalFormatting>
  <conditionalFormatting sqref="H58">
    <cfRule type="cellIs" priority="13" dxfId="45" operator="equal">
      <formula>0</formula>
    </cfRule>
  </conditionalFormatting>
  <conditionalFormatting sqref="H60">
    <cfRule type="cellIs" priority="12" dxfId="45" operator="equal">
      <formula>0</formula>
    </cfRule>
  </conditionalFormatting>
  <conditionalFormatting sqref="H61">
    <cfRule type="cellIs" priority="11" dxfId="45" operator="equal">
      <formula>0</formula>
    </cfRule>
  </conditionalFormatting>
  <conditionalFormatting sqref="I71:Q71">
    <cfRule type="cellIs" priority="10" dxfId="45" operator="equal">
      <formula>0</formula>
    </cfRule>
  </conditionalFormatting>
  <conditionalFormatting sqref="D12">
    <cfRule type="cellIs" priority="8" dxfId="45" operator="equal">
      <formula>"wybierz z listy"</formula>
    </cfRule>
  </conditionalFormatting>
  <conditionalFormatting sqref="B18">
    <cfRule type="cellIs" priority="7" dxfId="45" operator="equal">
      <formula>0</formula>
    </cfRule>
  </conditionalFormatting>
  <conditionalFormatting sqref="B22">
    <cfRule type="cellIs" priority="6" dxfId="45" operator="equal">
      <formula>0</formula>
    </cfRule>
  </conditionalFormatting>
  <conditionalFormatting sqref="B8:Q8">
    <cfRule type="cellIs" priority="5" dxfId="45" operator="equal">
      <formula>0</formula>
    </cfRule>
  </conditionalFormatting>
  <conditionalFormatting sqref="B10:Q10">
    <cfRule type="cellIs" priority="4" dxfId="45" operator="equal">
      <formula>0</formula>
    </cfRule>
  </conditionalFormatting>
  <conditionalFormatting sqref="H12:Q12">
    <cfRule type="cellIs" priority="3" dxfId="45" operator="equal">
      <formula>"Wpisz ręcznie"</formula>
    </cfRule>
  </conditionalFormatting>
  <conditionalFormatting sqref="D26:Q26">
    <cfRule type="cellIs" priority="2" dxfId="45" operator="equal">
      <formula>0</formula>
    </cfRule>
  </conditionalFormatting>
  <conditionalFormatting sqref="D43:Q43">
    <cfRule type="cellIs" priority="1" dxfId="45" operator="equal">
      <formula>0</formula>
    </cfRule>
  </conditionalFormatting>
  <dataValidations count="1">
    <dataValidation type="decimal" allowBlank="1" showInputMessage="1" showErrorMessage="1" error="Należy wpisać cyfrę albo liczbę" sqref="H57:H58 H60:H61">
      <formula1>0</formula1>
      <formula2>9.99999999999999E+30</formula2>
    </dataValidation>
  </dataValidations>
  <printOptions/>
  <pageMargins left="0.7" right="0.7" top="0.75" bottom="0.75" header="0.3" footer="0.3"/>
  <pageSetup horizontalDpi="600" verticalDpi="600" orientation="portrait" paperSize="9" scale="56" r:id="rId1"/>
  <rowBreaks count="1" manualBreakCount="1">
    <brk id="5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E38"/>
  <sheetViews>
    <sheetView view="pageBreakPreview" zoomScale="130" zoomScaleNormal="145" zoomScaleSheetLayoutView="130" zoomScalePageLayoutView="0" workbookViewId="0" topLeftCell="A1">
      <pane ySplit="1" topLeftCell="A7" activePane="bottomLeft" state="frozen"/>
      <selection pane="topLeft" activeCell="A1" sqref="A1"/>
      <selection pane="bottomLeft" activeCell="A1" sqref="A1:K1"/>
    </sheetView>
  </sheetViews>
  <sheetFormatPr defaultColWidth="9.140625" defaultRowHeight="15" outlineLevelCol="1"/>
  <cols>
    <col min="1" max="1" width="5.421875" style="5" customWidth="1"/>
    <col min="2" max="2" width="5.28125" style="15" customWidth="1"/>
    <col min="3" max="3" width="13.8515625" style="5" customWidth="1"/>
    <col min="4" max="4" width="13.57421875" style="5" customWidth="1"/>
    <col min="5" max="5" width="12.57421875" style="5" customWidth="1"/>
    <col min="6" max="6" width="14.28125" style="5" customWidth="1"/>
    <col min="7" max="8" width="13.421875" style="5" customWidth="1"/>
    <col min="9" max="9" width="12.7109375" style="5" customWidth="1"/>
    <col min="10" max="10" width="14.57421875" style="5" customWidth="1"/>
    <col min="11" max="11" width="6.140625" style="22" customWidth="1"/>
    <col min="12" max="12" width="9.140625" style="76" hidden="1" customWidth="1" outlineLevel="1"/>
    <col min="13" max="13" width="9.140625" style="78" hidden="1" customWidth="1" outlineLevel="1"/>
    <col min="14" max="14" width="9.140625" style="78" customWidth="1" collapsed="1"/>
    <col min="15" max="15" width="9.140625" style="78" customWidth="1"/>
    <col min="16" max="31" width="9.140625" style="3" customWidth="1"/>
  </cols>
  <sheetData>
    <row r="1" spans="1:13" ht="24" customHeight="1">
      <c r="A1" s="165" t="str">
        <f>IF(L2&gt;0,M1,"Wypełniono wszystkie pola")</f>
        <v>UWAGA ! Karta oceny nie została wypełniona kompletnie. Pozostało do wypełnienia 9 pól.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M1" s="77" t="str">
        <f>CONCATENATE("UWAGA ! Karta oceny nie została wypełniona kompletnie. Pozostało do wypełnienia ",L2," pól.")</f>
        <v>UWAGA ! Karta oceny nie została wypełniona kompletnie. Pozostało do wypełnienia 9 pól.</v>
      </c>
    </row>
    <row r="2" spans="1:12" ht="45" customHeight="1">
      <c r="A2" s="168" t="s">
        <v>34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79">
        <f>SUM(L3:L38)</f>
        <v>9</v>
      </c>
    </row>
    <row r="3" spans="1:11" ht="15">
      <c r="A3" s="34"/>
      <c r="B3" s="8"/>
      <c r="C3" s="9"/>
      <c r="D3" s="10"/>
      <c r="K3" s="5"/>
    </row>
    <row r="4" spans="2:11" ht="15">
      <c r="B4" s="171"/>
      <c r="C4" s="172"/>
      <c r="D4" s="10"/>
      <c r="K4" s="5"/>
    </row>
    <row r="5" spans="1:11" ht="15">
      <c r="A5" s="35"/>
      <c r="B5" s="176" t="s">
        <v>36</v>
      </c>
      <c r="C5" s="177"/>
      <c r="D5" s="177"/>
      <c r="E5" s="177"/>
      <c r="F5" s="177"/>
      <c r="G5" s="177"/>
      <c r="H5" s="177"/>
      <c r="I5" s="177"/>
      <c r="J5" s="178"/>
      <c r="K5" s="35"/>
    </row>
    <row r="6" spans="1:12" ht="55.5" customHeight="1">
      <c r="A6" s="35"/>
      <c r="B6" s="179">
        <f>ZGŁOSZENIE!B8</f>
        <v>0</v>
      </c>
      <c r="C6" s="180"/>
      <c r="D6" s="180"/>
      <c r="E6" s="180"/>
      <c r="F6" s="180"/>
      <c r="G6" s="180"/>
      <c r="H6" s="180"/>
      <c r="I6" s="180"/>
      <c r="J6" s="181"/>
      <c r="K6" s="35"/>
      <c r="L6" s="76">
        <f>_xlfn.COUNTIFS(B6,0)</f>
        <v>1</v>
      </c>
    </row>
    <row r="7" spans="1:11" ht="18.75" customHeight="1">
      <c r="A7" s="35"/>
      <c r="B7" s="176" t="s">
        <v>37</v>
      </c>
      <c r="C7" s="177"/>
      <c r="D7" s="177"/>
      <c r="E7" s="177"/>
      <c r="F7" s="177"/>
      <c r="G7" s="177"/>
      <c r="H7" s="177"/>
      <c r="I7" s="177"/>
      <c r="J7" s="178"/>
      <c r="K7" s="35"/>
    </row>
    <row r="8" spans="1:31" ht="54" customHeight="1">
      <c r="A8" s="35"/>
      <c r="B8" s="173">
        <f>ZGŁOSZENIE!B10</f>
        <v>0</v>
      </c>
      <c r="C8" s="174"/>
      <c r="D8" s="174"/>
      <c r="E8" s="174"/>
      <c r="F8" s="174"/>
      <c r="G8" s="174"/>
      <c r="H8" s="174"/>
      <c r="I8" s="174"/>
      <c r="J8" s="175"/>
      <c r="K8" s="35"/>
      <c r="L8" s="80">
        <f>_xlfn.COUNTIFS(B8,0)</f>
        <v>1</v>
      </c>
      <c r="M8" s="81"/>
      <c r="N8" s="81"/>
      <c r="O8" s="81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ht="18" customHeight="1">
      <c r="A9" s="64"/>
      <c r="B9" s="11"/>
      <c r="C9" s="12"/>
      <c r="D9" s="13"/>
      <c r="E9" s="6"/>
      <c r="F9" s="6"/>
      <c r="G9" s="6"/>
      <c r="H9" s="6"/>
      <c r="I9" s="6"/>
      <c r="J9" s="6"/>
      <c r="K9" s="67"/>
      <c r="L9" s="82"/>
      <c r="M9" s="83"/>
      <c r="N9" s="83"/>
      <c r="O9" s="83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15" s="66" customFormat="1" ht="18.75" customHeight="1">
      <c r="A10" s="64"/>
      <c r="B10" s="68" t="s">
        <v>43</v>
      </c>
      <c r="D10" s="70" t="s">
        <v>5</v>
      </c>
      <c r="E10" s="65"/>
      <c r="F10" s="65"/>
      <c r="G10" s="65"/>
      <c r="H10" s="65"/>
      <c r="I10" s="65"/>
      <c r="J10" s="67" t="str">
        <f>CONCATENATE(D10," - ",ZGŁOSZENIE!A33," ",ZGŁOSZENIE!A32)</f>
        <v>wybierz z listy - 0 0</v>
      </c>
      <c r="L10" s="84"/>
      <c r="M10" s="85"/>
      <c r="N10" s="85"/>
      <c r="O10" s="85"/>
    </row>
    <row r="11" spans="1:31" ht="20.25" customHeight="1">
      <c r="A11" s="6"/>
      <c r="B11" s="11"/>
      <c r="C11" s="12"/>
      <c r="D11" s="13"/>
      <c r="E11" s="6"/>
      <c r="F11" s="6"/>
      <c r="G11" s="6"/>
      <c r="H11" s="6"/>
      <c r="I11" s="6"/>
      <c r="J11" s="75" t="s">
        <v>67</v>
      </c>
      <c r="K11" s="6"/>
      <c r="L11" s="82"/>
      <c r="M11" s="83"/>
      <c r="N11" s="83"/>
      <c r="O11" s="83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2:12" ht="15.75">
      <c r="B12" s="156" t="s">
        <v>6</v>
      </c>
      <c r="C12" s="157"/>
      <c r="D12" s="157"/>
      <c r="E12" s="158"/>
      <c r="F12" s="14" t="s">
        <v>5</v>
      </c>
      <c r="K12" s="62" t="str">
        <f>F12</f>
        <v>wybierz z listy</v>
      </c>
      <c r="L12" s="76">
        <f>_xlfn.COUNTIFS(F12,"wybierz z listy")</f>
        <v>1</v>
      </c>
    </row>
    <row r="13" ht="15">
      <c r="K13" s="5"/>
    </row>
    <row r="14" ht="15">
      <c r="K14" s="5"/>
    </row>
    <row r="15" spans="1:31" s="1" customFormat="1" ht="15">
      <c r="A15" s="7"/>
      <c r="B15" s="16" t="s">
        <v>3</v>
      </c>
      <c r="C15" s="7"/>
      <c r="D15" s="7"/>
      <c r="E15" s="7"/>
      <c r="F15" s="7"/>
      <c r="G15" s="7"/>
      <c r="H15" s="7"/>
      <c r="I15" s="7"/>
      <c r="J15" s="7"/>
      <c r="K15" s="7"/>
      <c r="L15" s="76"/>
      <c r="M15" s="86"/>
      <c r="N15" s="86"/>
      <c r="O15" s="8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ht="15">
      <c r="K16" s="5"/>
    </row>
    <row r="17" spans="1:31" s="1" customFormat="1" ht="15">
      <c r="A17" s="7"/>
      <c r="B17" s="162" t="s">
        <v>1</v>
      </c>
      <c r="C17" s="163"/>
      <c r="D17" s="163"/>
      <c r="E17" s="163"/>
      <c r="F17" s="163"/>
      <c r="G17" s="163"/>
      <c r="H17" s="163"/>
      <c r="I17" s="163"/>
      <c r="J17" s="164"/>
      <c r="K17" s="7"/>
      <c r="L17" s="76"/>
      <c r="M17" s="86"/>
      <c r="N17" s="86"/>
      <c r="O17" s="8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13" ht="45.75" customHeight="1">
      <c r="B18" s="153"/>
      <c r="C18" s="154"/>
      <c r="D18" s="154"/>
      <c r="E18" s="154"/>
      <c r="F18" s="154"/>
      <c r="G18" s="154"/>
      <c r="H18" s="154"/>
      <c r="I18" s="154"/>
      <c r="J18" s="155"/>
      <c r="K18" s="5"/>
      <c r="L18" s="76">
        <f>IF(B18&gt;0,0,1)</f>
        <v>1</v>
      </c>
      <c r="M18" s="87"/>
    </row>
    <row r="19" spans="2:11" ht="15">
      <c r="B19" s="17"/>
      <c r="C19" s="6"/>
      <c r="D19" s="6"/>
      <c r="E19" s="6"/>
      <c r="F19" s="6"/>
      <c r="G19" s="6"/>
      <c r="H19" s="6"/>
      <c r="I19" s="6"/>
      <c r="J19" s="6"/>
      <c r="K19" s="5"/>
    </row>
    <row r="20" spans="1:31" s="1" customFormat="1" ht="15">
      <c r="A20" s="7"/>
      <c r="B20" s="162" t="s">
        <v>2</v>
      </c>
      <c r="C20" s="163"/>
      <c r="D20" s="163"/>
      <c r="E20" s="163"/>
      <c r="F20" s="163"/>
      <c r="G20" s="163"/>
      <c r="H20" s="163"/>
      <c r="I20" s="163"/>
      <c r="J20" s="164"/>
      <c r="K20" s="7"/>
      <c r="L20" s="76"/>
      <c r="M20" s="86"/>
      <c r="N20" s="86"/>
      <c r="O20" s="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12" ht="44.25" customHeight="1">
      <c r="B21" s="153"/>
      <c r="C21" s="154"/>
      <c r="D21" s="154"/>
      <c r="E21" s="154"/>
      <c r="F21" s="154"/>
      <c r="G21" s="154"/>
      <c r="H21" s="154"/>
      <c r="I21" s="154"/>
      <c r="J21" s="155"/>
      <c r="K21" s="5"/>
      <c r="L21" s="76">
        <f>IF(B21&gt;0,0,1)</f>
        <v>1</v>
      </c>
    </row>
    <row r="22" spans="2:11" ht="15">
      <c r="B22" s="17"/>
      <c r="C22" s="6"/>
      <c r="D22" s="6"/>
      <c r="E22" s="6"/>
      <c r="F22" s="6"/>
      <c r="G22" s="6"/>
      <c r="H22" s="6"/>
      <c r="I22" s="6"/>
      <c r="J22" s="6"/>
      <c r="K22" s="5"/>
    </row>
    <row r="23" spans="1:31" s="1" customFormat="1" ht="15">
      <c r="A23" s="7"/>
      <c r="B23" s="159" t="s">
        <v>0</v>
      </c>
      <c r="C23" s="160"/>
      <c r="D23" s="160"/>
      <c r="E23" s="160"/>
      <c r="F23" s="160"/>
      <c r="G23" s="160"/>
      <c r="H23" s="160"/>
      <c r="I23" s="160"/>
      <c r="J23" s="161"/>
      <c r="K23" s="7"/>
      <c r="L23" s="76"/>
      <c r="M23" s="86"/>
      <c r="N23" s="86"/>
      <c r="O23" s="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12" ht="45" customHeight="1">
      <c r="B24" s="153"/>
      <c r="C24" s="154"/>
      <c r="D24" s="154"/>
      <c r="E24" s="154"/>
      <c r="F24" s="154"/>
      <c r="G24" s="154"/>
      <c r="H24" s="154"/>
      <c r="I24" s="154"/>
      <c r="J24" s="155"/>
      <c r="K24" s="5"/>
      <c r="L24" s="76">
        <f>IF(B24&gt;0,0,1)</f>
        <v>1</v>
      </c>
    </row>
    <row r="25" spans="2:11" ht="15">
      <c r="B25" s="17"/>
      <c r="C25" s="6"/>
      <c r="D25" s="6"/>
      <c r="E25" s="6"/>
      <c r="F25" s="6"/>
      <c r="G25" s="6"/>
      <c r="H25" s="6"/>
      <c r="I25" s="6"/>
      <c r="J25" s="6"/>
      <c r="K25" s="5"/>
    </row>
    <row r="26" spans="1:31" s="1" customFormat="1" ht="15">
      <c r="A26" s="7"/>
      <c r="B26" s="162" t="s">
        <v>4</v>
      </c>
      <c r="C26" s="163"/>
      <c r="D26" s="163"/>
      <c r="E26" s="163"/>
      <c r="F26" s="163"/>
      <c r="G26" s="163"/>
      <c r="H26" s="163"/>
      <c r="I26" s="163"/>
      <c r="J26" s="164"/>
      <c r="K26" s="7"/>
      <c r="L26" s="76"/>
      <c r="M26" s="86"/>
      <c r="N26" s="86"/>
      <c r="O26" s="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2:12" ht="43.5" customHeight="1">
      <c r="B27" s="153"/>
      <c r="C27" s="154"/>
      <c r="D27" s="154"/>
      <c r="E27" s="154"/>
      <c r="F27" s="154"/>
      <c r="G27" s="154"/>
      <c r="H27" s="154"/>
      <c r="I27" s="154"/>
      <c r="J27" s="155"/>
      <c r="K27" s="5"/>
      <c r="L27" s="76">
        <f>IF(B27&gt;0,0,1)</f>
        <v>1</v>
      </c>
    </row>
    <row r="28" spans="2:11" ht="15">
      <c r="B28" s="17"/>
      <c r="C28" s="6"/>
      <c r="D28" s="6"/>
      <c r="E28" s="6"/>
      <c r="F28" s="6"/>
      <c r="G28" s="6"/>
      <c r="H28" s="6"/>
      <c r="I28" s="6"/>
      <c r="J28" s="6"/>
      <c r="K28" s="5"/>
    </row>
    <row r="29" spans="1:31" s="1" customFormat="1" ht="15">
      <c r="A29" s="7"/>
      <c r="B29" s="159" t="s">
        <v>7</v>
      </c>
      <c r="C29" s="160"/>
      <c r="D29" s="160"/>
      <c r="E29" s="160"/>
      <c r="F29" s="160"/>
      <c r="G29" s="160"/>
      <c r="H29" s="160"/>
      <c r="I29" s="160"/>
      <c r="J29" s="161"/>
      <c r="K29" s="7"/>
      <c r="L29" s="76"/>
      <c r="M29" s="86"/>
      <c r="N29" s="86"/>
      <c r="O29" s="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2:12" ht="45.75" customHeight="1">
      <c r="B30" s="153"/>
      <c r="C30" s="154"/>
      <c r="D30" s="154"/>
      <c r="E30" s="154"/>
      <c r="F30" s="154"/>
      <c r="G30" s="154"/>
      <c r="H30" s="154"/>
      <c r="I30" s="154"/>
      <c r="J30" s="155"/>
      <c r="K30" s="5"/>
      <c r="L30" s="76">
        <f>IF(B30&gt;0,0,1)</f>
        <v>1</v>
      </c>
    </row>
    <row r="31" spans="2:11" ht="15">
      <c r="B31" s="17"/>
      <c r="C31" s="6"/>
      <c r="D31" s="6"/>
      <c r="E31" s="6"/>
      <c r="F31" s="6"/>
      <c r="G31" s="6"/>
      <c r="H31" s="6"/>
      <c r="I31" s="6"/>
      <c r="J31" s="6"/>
      <c r="K31" s="5"/>
    </row>
    <row r="32" ht="15">
      <c r="K32" s="5"/>
    </row>
    <row r="33" spans="7:12" ht="43.5" customHeight="1">
      <c r="G33" s="147"/>
      <c r="H33" s="148"/>
      <c r="I33" s="148"/>
      <c r="J33" s="149"/>
      <c r="K33" s="5"/>
      <c r="L33" s="76">
        <f>IF(G33&gt;0,0,1)</f>
        <v>1</v>
      </c>
    </row>
    <row r="34" spans="7:11" ht="15">
      <c r="G34" s="150"/>
      <c r="H34" s="151"/>
      <c r="I34" s="151"/>
      <c r="J34" s="152"/>
      <c r="K34" s="5"/>
    </row>
    <row r="35" spans="7:11" ht="15">
      <c r="G35" s="144" t="s">
        <v>40</v>
      </c>
      <c r="H35" s="145"/>
      <c r="I35" s="145"/>
      <c r="J35" s="146"/>
      <c r="K35" s="5"/>
    </row>
    <row r="36" spans="1:11" ht="15">
      <c r="A36" s="28"/>
      <c r="K36" s="5"/>
    </row>
    <row r="37" ht="15">
      <c r="K37" s="5"/>
    </row>
    <row r="38" spans="1:11" ht="15">
      <c r="A38" s="29" t="s">
        <v>32</v>
      </c>
      <c r="K38" s="5"/>
    </row>
  </sheetData>
  <sheetProtection sheet="1" objects="1" scenarios="1" formatColumns="0" formatRows="0" autoFilter="0"/>
  <mergeCells count="20">
    <mergeCell ref="A1:K1"/>
    <mergeCell ref="A2:K2"/>
    <mergeCell ref="B4:C4"/>
    <mergeCell ref="B8:J8"/>
    <mergeCell ref="B7:J7"/>
    <mergeCell ref="B6:J6"/>
    <mergeCell ref="B5:J5"/>
    <mergeCell ref="G35:J35"/>
    <mergeCell ref="G33:J34"/>
    <mergeCell ref="B30:J30"/>
    <mergeCell ref="B12:E12"/>
    <mergeCell ref="B18:J18"/>
    <mergeCell ref="B21:J21"/>
    <mergeCell ref="B24:J24"/>
    <mergeCell ref="B27:J27"/>
    <mergeCell ref="B29:J29"/>
    <mergeCell ref="B26:J26"/>
    <mergeCell ref="B23:J23"/>
    <mergeCell ref="B20:J20"/>
    <mergeCell ref="B17:J17"/>
  </mergeCells>
  <conditionalFormatting sqref="F12">
    <cfRule type="cellIs" priority="15" dxfId="45" operator="equal">
      <formula>"wybierz z listy"</formula>
    </cfRule>
  </conditionalFormatting>
  <conditionalFormatting sqref="B18">
    <cfRule type="cellIs" priority="14" dxfId="45" operator="equal">
      <formula>0</formula>
    </cfRule>
  </conditionalFormatting>
  <conditionalFormatting sqref="B21:J21">
    <cfRule type="cellIs" priority="13" dxfId="45" operator="equal">
      <formula>0</formula>
    </cfRule>
  </conditionalFormatting>
  <conditionalFormatting sqref="B24:J24">
    <cfRule type="cellIs" priority="12" dxfId="45" operator="equal">
      <formula>0</formula>
    </cfRule>
  </conditionalFormatting>
  <conditionalFormatting sqref="B27:J27">
    <cfRule type="cellIs" priority="11" dxfId="45" operator="equal">
      <formula>0</formula>
    </cfRule>
  </conditionalFormatting>
  <conditionalFormatting sqref="B30:J30">
    <cfRule type="cellIs" priority="10" dxfId="45" operator="equal">
      <formula>0</formula>
    </cfRule>
  </conditionalFormatting>
  <conditionalFormatting sqref="A1:K1">
    <cfRule type="containsText" priority="8" dxfId="45" operator="containsText" text="uwaga">
      <formula>NOT(ISERROR(SEARCH("uwaga",A1)))</formula>
    </cfRule>
    <cfRule type="cellIs" priority="9" dxfId="46" operator="equal">
      <formula>"Wypełniono wszystkie pola"</formula>
    </cfRule>
  </conditionalFormatting>
  <conditionalFormatting sqref="G33:J34">
    <cfRule type="cellIs" priority="6" dxfId="45" operator="equal">
      <formula>0</formula>
    </cfRule>
  </conditionalFormatting>
  <conditionalFormatting sqref="B6:J6">
    <cfRule type="cellIs" priority="4" dxfId="45" operator="equal">
      <formula>0</formula>
    </cfRule>
  </conditionalFormatting>
  <conditionalFormatting sqref="B8:J8">
    <cfRule type="cellIs" priority="3" dxfId="45" operator="equal">
      <formula>0</formula>
    </cfRule>
  </conditionalFormatting>
  <conditionalFormatting sqref="D10">
    <cfRule type="cellIs" priority="1" dxfId="45" operator="equal">
      <formula>0</formula>
    </cfRule>
  </conditionalFormatting>
  <dataValidations count="1">
    <dataValidation type="list" allowBlank="1" showInputMessage="1" showErrorMessage="1" sqref="F12">
      <formula1>Ocena_projektu</formula1>
    </dataValidation>
  </dataValidation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C90"/>
  <sheetViews>
    <sheetView zoomScale="190" zoomScaleNormal="190" zoomScalePageLayoutView="0" workbookViewId="0" topLeftCell="A1">
      <selection activeCell="A1" sqref="A1"/>
    </sheetView>
  </sheetViews>
  <sheetFormatPr defaultColWidth="9.140625" defaultRowHeight="15"/>
  <cols>
    <col min="1" max="1" width="18.421875" style="2" customWidth="1"/>
    <col min="2" max="2" width="23.57421875" style="72" bestFit="1" customWidth="1"/>
    <col min="3" max="3" width="13.57421875" style="24" bestFit="1" customWidth="1"/>
  </cols>
  <sheetData>
    <row r="1" spans="1:3" s="1" customFormat="1" ht="15">
      <c r="A1" s="20" t="s">
        <v>5</v>
      </c>
      <c r="B1" s="20" t="s">
        <v>5</v>
      </c>
      <c r="C1" s="20" t="s">
        <v>5</v>
      </c>
    </row>
    <row r="2" spans="1:3" s="1" customFormat="1" ht="15">
      <c r="A2" s="20"/>
      <c r="B2" s="71"/>
      <c r="C2" s="23"/>
    </row>
    <row r="3" spans="1:3" ht="15">
      <c r="A3" s="2">
        <v>1</v>
      </c>
      <c r="B3" s="72" t="s">
        <v>45</v>
      </c>
      <c r="C3" s="24" t="s">
        <v>23</v>
      </c>
    </row>
    <row r="4" spans="1:3" ht="15">
      <c r="A4" s="2">
        <v>2</v>
      </c>
      <c r="B4" s="72" t="s">
        <v>46</v>
      </c>
      <c r="C4" s="24" t="s">
        <v>24</v>
      </c>
    </row>
    <row r="5" spans="1:2" ht="15">
      <c r="A5" s="2">
        <v>3</v>
      </c>
      <c r="B5" s="72" t="s">
        <v>47</v>
      </c>
    </row>
    <row r="6" spans="1:2" ht="15">
      <c r="A6" s="2">
        <v>4</v>
      </c>
      <c r="B6" s="72" t="s">
        <v>48</v>
      </c>
    </row>
    <row r="7" spans="1:2" ht="15">
      <c r="A7" s="2">
        <v>5</v>
      </c>
      <c r="B7" s="72" t="s">
        <v>49</v>
      </c>
    </row>
    <row r="8" ht="15">
      <c r="B8" s="72" t="s">
        <v>50</v>
      </c>
    </row>
    <row r="9" ht="15">
      <c r="B9" s="72" t="s">
        <v>51</v>
      </c>
    </row>
    <row r="10" ht="15">
      <c r="B10" s="72" t="s">
        <v>52</v>
      </c>
    </row>
    <row r="11" ht="15">
      <c r="B11" s="72" t="s">
        <v>53</v>
      </c>
    </row>
    <row r="12" ht="15">
      <c r="B12" s="72" t="s">
        <v>54</v>
      </c>
    </row>
    <row r="13" ht="15">
      <c r="B13" s="72" t="s">
        <v>55</v>
      </c>
    </row>
    <row r="14" ht="15">
      <c r="B14" s="72" t="s">
        <v>56</v>
      </c>
    </row>
    <row r="15" ht="15">
      <c r="B15" s="72" t="s">
        <v>57</v>
      </c>
    </row>
    <row r="16" ht="15">
      <c r="B16" s="72" t="s">
        <v>58</v>
      </c>
    </row>
    <row r="17" ht="15">
      <c r="B17" s="72" t="s">
        <v>59</v>
      </c>
    </row>
    <row r="18" ht="15">
      <c r="B18" s="72" t="s">
        <v>60</v>
      </c>
    </row>
    <row r="19" ht="15">
      <c r="B19" s="72" t="s">
        <v>61</v>
      </c>
    </row>
    <row r="20" ht="15">
      <c r="B20" s="72" t="s">
        <v>62</v>
      </c>
    </row>
    <row r="21" ht="15">
      <c r="B21" s="72" t="s">
        <v>63</v>
      </c>
    </row>
    <row r="22" ht="15">
      <c r="B22" s="72" t="s">
        <v>64</v>
      </c>
    </row>
    <row r="23" ht="15">
      <c r="B23" s="72" t="s">
        <v>65</v>
      </c>
    </row>
    <row r="24" ht="15">
      <c r="B24" s="72" t="s">
        <v>68</v>
      </c>
    </row>
    <row r="25" ht="15">
      <c r="B25" s="72" t="s">
        <v>66</v>
      </c>
    </row>
    <row r="26" ht="15">
      <c r="B26" s="72" t="s">
        <v>66</v>
      </c>
    </row>
    <row r="27" ht="15">
      <c r="B27" s="72" t="s">
        <v>66</v>
      </c>
    </row>
    <row r="28" ht="15">
      <c r="B28" s="72" t="s">
        <v>66</v>
      </c>
    </row>
    <row r="29" ht="15">
      <c r="B29" s="72" t="s">
        <v>66</v>
      </c>
    </row>
    <row r="30" ht="15">
      <c r="B30" s="72" t="s">
        <v>66</v>
      </c>
    </row>
    <row r="31" ht="15">
      <c r="B31" s="72" t="s">
        <v>66</v>
      </c>
    </row>
    <row r="32" ht="15">
      <c r="B32" s="72" t="s">
        <v>66</v>
      </c>
    </row>
    <row r="33" ht="15">
      <c r="B33" s="72" t="s">
        <v>66</v>
      </c>
    </row>
    <row r="34" ht="15">
      <c r="B34" s="72" t="s">
        <v>66</v>
      </c>
    </row>
    <row r="35" ht="15">
      <c r="B35" s="72" t="s">
        <v>66</v>
      </c>
    </row>
    <row r="36" ht="15">
      <c r="B36" s="72" t="s">
        <v>66</v>
      </c>
    </row>
    <row r="37" ht="15">
      <c r="B37" s="72" t="s">
        <v>66</v>
      </c>
    </row>
    <row r="38" ht="15">
      <c r="B38" s="72" t="s">
        <v>66</v>
      </c>
    </row>
    <row r="39" ht="15">
      <c r="B39" s="72" t="s">
        <v>66</v>
      </c>
    </row>
    <row r="40" ht="15">
      <c r="B40" s="72" t="s">
        <v>66</v>
      </c>
    </row>
    <row r="41" ht="15">
      <c r="B41" s="72" t="s">
        <v>66</v>
      </c>
    </row>
    <row r="42" ht="15">
      <c r="B42" s="72" t="s">
        <v>66</v>
      </c>
    </row>
    <row r="43" ht="15">
      <c r="B43" s="72" t="s">
        <v>66</v>
      </c>
    </row>
    <row r="44" ht="15">
      <c r="B44" s="72" t="s">
        <v>66</v>
      </c>
    </row>
    <row r="45" ht="15">
      <c r="B45" s="72" t="s">
        <v>66</v>
      </c>
    </row>
    <row r="46" ht="15">
      <c r="B46" s="72" t="s">
        <v>66</v>
      </c>
    </row>
    <row r="47" ht="15">
      <c r="B47" s="72" t="s">
        <v>66</v>
      </c>
    </row>
    <row r="48" ht="15">
      <c r="B48" s="72" t="s">
        <v>66</v>
      </c>
    </row>
    <row r="49" ht="15">
      <c r="B49" s="72" t="s">
        <v>66</v>
      </c>
    </row>
    <row r="50" ht="15">
      <c r="B50" s="72" t="s">
        <v>66</v>
      </c>
    </row>
    <row r="51" ht="15">
      <c r="B51" s="72" t="s">
        <v>66</v>
      </c>
    </row>
    <row r="52" ht="15">
      <c r="B52" s="72" t="s">
        <v>66</v>
      </c>
    </row>
    <row r="53" ht="15">
      <c r="B53" s="72" t="s">
        <v>66</v>
      </c>
    </row>
    <row r="54" ht="15">
      <c r="B54" s="72" t="s">
        <v>66</v>
      </c>
    </row>
    <row r="55" ht="15">
      <c r="B55" s="72" t="s">
        <v>66</v>
      </c>
    </row>
    <row r="56" ht="15">
      <c r="B56" s="72" t="s">
        <v>66</v>
      </c>
    </row>
    <row r="57" ht="15">
      <c r="B57" s="72" t="s">
        <v>66</v>
      </c>
    </row>
    <row r="58" ht="15">
      <c r="B58" s="72" t="s">
        <v>66</v>
      </c>
    </row>
    <row r="59" ht="15">
      <c r="B59" s="72" t="s">
        <v>66</v>
      </c>
    </row>
    <row r="60" ht="15">
      <c r="B60" s="72" t="s">
        <v>66</v>
      </c>
    </row>
    <row r="61" ht="15">
      <c r="B61" s="72" t="s">
        <v>66</v>
      </c>
    </row>
    <row r="62" ht="15">
      <c r="B62" s="72" t="s">
        <v>66</v>
      </c>
    </row>
    <row r="63" ht="15">
      <c r="B63" s="72" t="s">
        <v>66</v>
      </c>
    </row>
    <row r="64" ht="15">
      <c r="B64" s="72" t="s">
        <v>66</v>
      </c>
    </row>
    <row r="65" ht="15">
      <c r="B65" s="72" t="s">
        <v>66</v>
      </c>
    </row>
    <row r="66" ht="15">
      <c r="B66" s="72" t="s">
        <v>66</v>
      </c>
    </row>
    <row r="67" ht="15">
      <c r="B67" s="72" t="s">
        <v>66</v>
      </c>
    </row>
    <row r="68" ht="15">
      <c r="B68" s="72" t="s">
        <v>66</v>
      </c>
    </row>
    <row r="69" ht="15">
      <c r="B69" s="72" t="s">
        <v>66</v>
      </c>
    </row>
    <row r="70" ht="15">
      <c r="B70" s="72" t="s">
        <v>66</v>
      </c>
    </row>
    <row r="71" ht="15">
      <c r="B71" s="72" t="s">
        <v>66</v>
      </c>
    </row>
    <row r="72" ht="15">
      <c r="B72" s="72" t="s">
        <v>66</v>
      </c>
    </row>
    <row r="73" ht="15">
      <c r="B73" s="72" t="s">
        <v>66</v>
      </c>
    </row>
    <row r="74" ht="15">
      <c r="B74" s="72" t="s">
        <v>66</v>
      </c>
    </row>
    <row r="75" ht="15">
      <c r="B75" s="72" t="s">
        <v>66</v>
      </c>
    </row>
    <row r="76" ht="15">
      <c r="B76" s="72" t="s">
        <v>66</v>
      </c>
    </row>
    <row r="77" ht="15">
      <c r="B77" s="72" t="s">
        <v>66</v>
      </c>
    </row>
    <row r="78" ht="15">
      <c r="B78" s="72" t="s">
        <v>66</v>
      </c>
    </row>
    <row r="79" ht="15">
      <c r="B79" s="72" t="s">
        <v>66</v>
      </c>
    </row>
    <row r="80" ht="15">
      <c r="B80" s="72" t="s">
        <v>66</v>
      </c>
    </row>
    <row r="81" ht="15">
      <c r="B81" s="72" t="s">
        <v>66</v>
      </c>
    </row>
    <row r="82" ht="15">
      <c r="B82" s="72" t="s">
        <v>66</v>
      </c>
    </row>
    <row r="83" ht="15">
      <c r="B83" s="72" t="s">
        <v>66</v>
      </c>
    </row>
    <row r="84" ht="15">
      <c r="B84" s="72" t="s">
        <v>66</v>
      </c>
    </row>
    <row r="85" ht="15">
      <c r="B85" s="72" t="s">
        <v>66</v>
      </c>
    </row>
    <row r="86" ht="15">
      <c r="B86" s="72" t="s">
        <v>66</v>
      </c>
    </row>
    <row r="87" ht="15">
      <c r="B87" s="72" t="s">
        <v>66</v>
      </c>
    </row>
    <row r="88" ht="15">
      <c r="B88" s="72" t="s">
        <v>66</v>
      </c>
    </row>
    <row r="89" ht="15">
      <c r="B89" s="72" t="s">
        <v>66</v>
      </c>
    </row>
    <row r="90" spans="1:2" ht="15">
      <c r="A90" s="2">
        <v>1</v>
      </c>
      <c r="B90" s="72" t="s">
        <v>66</v>
      </c>
    </row>
  </sheetData>
  <sheetProtection sheet="1" objects="1" scenarios="1"/>
  <autoFilter ref="A1:B104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rgb="FF00B050"/>
  </sheetPr>
  <dimension ref="A1:G10"/>
  <sheetViews>
    <sheetView zoomScale="145" zoomScaleNormal="145" zoomScalePageLayoutView="0" workbookViewId="0" topLeftCell="A1">
      <selection activeCell="E2" sqref="E2"/>
    </sheetView>
  </sheetViews>
  <sheetFormatPr defaultColWidth="9.140625" defaultRowHeight="15" outlineLevelCol="1"/>
  <cols>
    <col min="1" max="1" width="14.00390625" style="3" customWidth="1"/>
    <col min="2" max="2" width="22.421875" style="3" customWidth="1"/>
    <col min="3" max="3" width="20.140625" style="3" customWidth="1"/>
    <col min="4" max="4" width="9.140625" style="3" customWidth="1"/>
    <col min="5" max="5" width="22.28125" style="3" customWidth="1"/>
    <col min="6" max="6" width="40.7109375" style="3" customWidth="1"/>
    <col min="7" max="7" width="16.57421875" style="3" customWidth="1"/>
    <col min="8" max="8" width="9.140625" style="3" customWidth="1" outlineLevel="1"/>
    <col min="9" max="9" width="12.00390625" style="3" customWidth="1" outlineLevel="1"/>
    <col min="10" max="16384" width="9.140625" style="3" customWidth="1"/>
  </cols>
  <sheetData>
    <row r="1" spans="1:6" ht="32.25" customHeight="1">
      <c r="A1" s="185" t="s">
        <v>41</v>
      </c>
      <c r="B1" s="185"/>
      <c r="C1" s="185"/>
      <c r="D1" s="185"/>
      <c r="E1" s="185"/>
      <c r="F1" s="60" t="s">
        <v>42</v>
      </c>
    </row>
    <row r="2" spans="1:7" ht="58.5" customHeight="1">
      <c r="A2" s="182" t="s">
        <v>44</v>
      </c>
      <c r="B2" s="183"/>
      <c r="C2" s="184"/>
      <c r="D2" s="61"/>
      <c r="E2" s="92"/>
      <c r="F2" s="89"/>
      <c r="G2" s="55"/>
    </row>
    <row r="3" spans="1:6" ht="15">
      <c r="A3" s="57"/>
      <c r="B3" s="57"/>
      <c r="C3" s="56"/>
      <c r="D3" s="56"/>
      <c r="E3" s="90"/>
      <c r="F3" s="56"/>
    </row>
    <row r="6" ht="15">
      <c r="E6" s="3" t="s">
        <v>78</v>
      </c>
    </row>
    <row r="10" ht="51">
      <c r="E10" s="91" t="s">
        <v>77</v>
      </c>
    </row>
  </sheetData>
  <sheetProtection/>
  <mergeCells count="2">
    <mergeCell ref="A2:C2"/>
    <mergeCell ref="A1:E1"/>
  </mergeCells>
  <hyperlinks>
    <hyperlink ref="E10" r:id="rId1" display="..\..\..\..\..\Desktop\zestawienia_karty_ocen - słowacja\zestawienie.xls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MNiSW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Wieslaw.Majos@mnisw.gov.pl</dc:creator>
  <cp:keywords/>
  <dc:description/>
  <cp:lastModifiedBy>Natalia Sordon</cp:lastModifiedBy>
  <cp:lastPrinted>2015-03-05T09:57:48Z</cp:lastPrinted>
  <dcterms:created xsi:type="dcterms:W3CDTF">2014-02-03T14:03:41Z</dcterms:created>
  <dcterms:modified xsi:type="dcterms:W3CDTF">2015-05-04T12:39:22Z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